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00" yWindow="90" windowWidth="18135" windowHeight="11760"/>
  </bookViews>
  <sheets>
    <sheet name="신청서" sheetId="9" r:id="rId1"/>
    <sheet name="평가표" sheetId="10" r:id="rId2"/>
    <sheet name="Sheet1" sheetId="11" r:id="rId3"/>
  </sheets>
  <definedNames>
    <definedName name="_xlnm._FilterDatabase" localSheetId="0" hidden="1">신청서!$A$6:$M$70</definedName>
    <definedName name="_xlnm.Print_Area" localSheetId="0">신청서!$A$1:$O$144</definedName>
    <definedName name="구조" localSheetId="0">신청서!$C$86:$C$90</definedName>
    <definedName name="구조">#REF!</definedName>
    <definedName name="도로" localSheetId="0">신청서!$B$86:$B$90</definedName>
    <definedName name="도로">#REF!</definedName>
    <definedName name="미선택" localSheetId="0">신청서!$P$18:$P$23</definedName>
    <definedName name="미선택">#REF!</definedName>
    <definedName name="수자원" localSheetId="0">신청서!$E$85:$E$89</definedName>
    <definedName name="수자원">#REF!</definedName>
    <definedName name="양식" localSheetId="0">#REF!</definedName>
    <definedName name="양식">#REF!</definedName>
    <definedName name="조경" localSheetId="0">신청서!$G$86:$G$89</definedName>
    <definedName name="조경">#REF!</definedName>
    <definedName name="토목시공" localSheetId="0">신청서!$F$85:$F$88</definedName>
    <definedName name="토목시공">#REF!</definedName>
    <definedName name="토질" localSheetId="0">신청서!$D$86:$D$90</definedName>
    <definedName name="토질">#REF!</definedName>
    <definedName name="환경" localSheetId="0">신청서!$H$85:$H$89</definedName>
    <definedName name="환경">#REF!</definedName>
  </definedNames>
  <calcPr calcId="162913"/>
</workbook>
</file>

<file path=xl/calcChain.xml><?xml version="1.0" encoding="utf-8"?>
<calcChain xmlns="http://schemas.openxmlformats.org/spreadsheetml/2006/main">
  <c r="H8" i="10" l="1"/>
  <c r="H11" i="10" s="1"/>
  <c r="AN8" i="10"/>
  <c r="D9" i="10"/>
  <c r="D10" i="10"/>
  <c r="D11" i="10"/>
  <c r="D8" i="10"/>
  <c r="K8" i="10"/>
  <c r="J8" i="10"/>
  <c r="AA8" i="10"/>
  <c r="AA10" i="10" s="1"/>
  <c r="W8" i="10"/>
  <c r="W11" i="10" s="1"/>
  <c r="V8" i="10"/>
  <c r="V11" i="10" s="1"/>
  <c r="U8" i="10"/>
  <c r="U11" i="10" s="1"/>
  <c r="X8" i="10"/>
  <c r="X9" i="10" s="1"/>
  <c r="I9" i="10"/>
  <c r="C10" i="10"/>
  <c r="E10" i="10"/>
  <c r="C11" i="10"/>
  <c r="E11" i="10"/>
  <c r="E9" i="10"/>
  <c r="C9" i="10"/>
  <c r="H9" i="10" l="1"/>
  <c r="H10" i="10"/>
  <c r="U9" i="10"/>
  <c r="U10" i="10"/>
  <c r="AA11" i="10"/>
  <c r="AA9" i="10"/>
  <c r="W9" i="10"/>
  <c r="W10" i="10"/>
  <c r="V10" i="10"/>
  <c r="V9" i="10"/>
  <c r="X11" i="10"/>
  <c r="X10" i="10"/>
  <c r="AJ8" i="10"/>
  <c r="AK8" i="10" s="1"/>
  <c r="AJ9" i="10" l="1"/>
  <c r="AJ10" i="10"/>
  <c r="AJ11" i="10"/>
  <c r="M8" i="10"/>
  <c r="AK9" i="10" l="1"/>
  <c r="AK10" i="10"/>
  <c r="AK11" i="10"/>
  <c r="M11" i="10"/>
  <c r="M9" i="10"/>
  <c r="M10" i="10"/>
  <c r="I8" i="10"/>
  <c r="L8" i="10"/>
  <c r="C8" i="10"/>
  <c r="E8" i="10"/>
  <c r="AL8" i="10"/>
  <c r="O8" i="10"/>
  <c r="P8" i="10" s="1"/>
  <c r="O11" i="10" l="1"/>
  <c r="O10" i="10"/>
  <c r="O9" i="10"/>
  <c r="AL11" i="10"/>
  <c r="AL10" i="10"/>
  <c r="AL9" i="10"/>
  <c r="AM8" i="10"/>
  <c r="L11" i="10"/>
  <c r="L10" i="10"/>
  <c r="L9" i="10"/>
  <c r="K11" i="10"/>
  <c r="K10" i="10"/>
  <c r="K9" i="10"/>
  <c r="J9" i="10"/>
  <c r="J10" i="10"/>
  <c r="J11" i="10"/>
  <c r="I11" i="10"/>
  <c r="I10" i="10"/>
  <c r="AG8" i="10"/>
  <c r="AH8" i="10"/>
  <c r="S8" i="10"/>
  <c r="R8" i="10"/>
  <c r="Q8" i="10"/>
  <c r="AC8" i="10"/>
  <c r="AB8" i="10"/>
  <c r="Z8" i="10"/>
  <c r="AM10" i="10" l="1"/>
  <c r="AM11" i="10"/>
  <c r="AM9" i="10"/>
  <c r="AG9" i="10"/>
  <c r="AG10" i="10"/>
  <c r="AG11" i="10"/>
  <c r="P9" i="10"/>
  <c r="P11" i="10"/>
  <c r="P10" i="10"/>
  <c r="AH9" i="10"/>
  <c r="AH10" i="10"/>
  <c r="AH11" i="10"/>
  <c r="AB11" i="10"/>
  <c r="AB9" i="10"/>
  <c r="AB10" i="10"/>
  <c r="Q11" i="10"/>
  <c r="Q9" i="10"/>
  <c r="Q10" i="10"/>
  <c r="R10" i="10"/>
  <c r="R11" i="10"/>
  <c r="R9" i="10"/>
  <c r="S10" i="10"/>
  <c r="S9" i="10"/>
  <c r="S11" i="10"/>
  <c r="Z9" i="10"/>
  <c r="Z10" i="10"/>
  <c r="Z11" i="10"/>
  <c r="AC11" i="10"/>
  <c r="AC9" i="10"/>
  <c r="AC10" i="10"/>
  <c r="AI8" i="10"/>
  <c r="T8" i="10"/>
  <c r="T9" i="10" l="1"/>
  <c r="T10" i="10"/>
  <c r="T11" i="10"/>
  <c r="AI11" i="10"/>
  <c r="AI10" i="10"/>
  <c r="AI9" i="10"/>
  <c r="Y8" i="10"/>
  <c r="AO4" i="10"/>
  <c r="G8" i="10"/>
  <c r="Y9" i="10" l="1"/>
  <c r="Y10" i="10"/>
  <c r="Y11" i="10"/>
  <c r="AN9" i="10"/>
  <c r="AN10" i="10"/>
  <c r="AN11" i="10"/>
  <c r="G11" i="10"/>
  <c r="G10" i="10"/>
  <c r="G9" i="10"/>
  <c r="AO8" i="10"/>
  <c r="AD8" i="10"/>
  <c r="AD10" i="10" l="1"/>
  <c r="AD11" i="10"/>
  <c r="AD9" i="10"/>
  <c r="AO9" i="10"/>
  <c r="AO10" i="10"/>
  <c r="AO11" i="10"/>
  <c r="AE8" i="10"/>
  <c r="F8" i="10"/>
  <c r="AE10" i="10" l="1"/>
  <c r="AE9" i="10"/>
  <c r="AE11" i="10"/>
  <c r="F11" i="10"/>
  <c r="F10" i="10"/>
  <c r="F9" i="10"/>
  <c r="AF8" i="10"/>
  <c r="AP8" i="10" l="1"/>
  <c r="AF9" i="10"/>
  <c r="AF10" i="10"/>
  <c r="AF11" i="10"/>
  <c r="AP9" i="10" l="1"/>
  <c r="AP10" i="10"/>
  <c r="AP11" i="10"/>
  <c r="N8" i="10"/>
  <c r="N11" i="10" l="1"/>
  <c r="N10" i="10"/>
  <c r="N9" i="10"/>
  <c r="N84" i="10" l="1"/>
  <c r="N85" i="10"/>
  <c r="N86" i="10"/>
</calcChain>
</file>

<file path=xl/comments1.xml><?xml version="1.0" encoding="utf-8"?>
<comments xmlns="http://schemas.openxmlformats.org/spreadsheetml/2006/main">
  <authors>
    <author>Windows 사용자</author>
  </authors>
  <commentList>
    <comment ref="F36" authorId="0" shapeId="0">
      <text>
        <r>
          <rPr>
            <b/>
            <sz val="12"/>
            <color indexed="10"/>
            <rFont val="맑은 고딕"/>
            <family val="3"/>
            <charset val="129"/>
          </rPr>
          <t>합산값을 반드시 기재해주십시오.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8" authorId="0" shapeId="0">
      <text>
        <r>
          <rPr>
            <b/>
            <sz val="12"/>
            <color indexed="10"/>
            <rFont val="맑은 고딕"/>
            <family val="3"/>
            <charset val="129"/>
          </rPr>
          <t>합산값을 반드시 기재해주십시오.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<sst xmlns="http://schemas.openxmlformats.org/spreadsheetml/2006/main" count="504" uniqueCount="235">
  <si>
    <t>자택</t>
    <phoneticPr fontId="1" type="noConversion"/>
  </si>
  <si>
    <t>사무실</t>
    <phoneticPr fontId="1" type="noConversion"/>
  </si>
  <si>
    <t>직급</t>
    <phoneticPr fontId="1" type="noConversion"/>
  </si>
  <si>
    <t>직종</t>
    <phoneticPr fontId="1" type="noConversion"/>
  </si>
  <si>
    <t>토목</t>
    <phoneticPr fontId="1" type="noConversion"/>
  </si>
  <si>
    <t>전문연구원</t>
    <phoneticPr fontId="1" type="noConversion"/>
  </si>
  <si>
    <t>전기</t>
    <phoneticPr fontId="1" type="noConversion"/>
  </si>
  <si>
    <t>졸업구분</t>
    <phoneticPr fontId="1" type="noConversion"/>
  </si>
  <si>
    <t>학위선택</t>
    <phoneticPr fontId="1" type="noConversion"/>
  </si>
  <si>
    <t>출신학교</t>
    <phoneticPr fontId="1" type="noConversion"/>
  </si>
  <si>
    <t>출신학과</t>
    <phoneticPr fontId="1" type="noConversion"/>
  </si>
  <si>
    <t>세부전공</t>
    <phoneticPr fontId="1" type="noConversion"/>
  </si>
  <si>
    <t>자격구분</t>
    <phoneticPr fontId="1" type="noConversion"/>
  </si>
  <si>
    <t>취득년월</t>
    <phoneticPr fontId="1" type="noConversion"/>
  </si>
  <si>
    <t>자격증명</t>
    <phoneticPr fontId="1" type="noConversion"/>
  </si>
  <si>
    <t>등록번호</t>
    <phoneticPr fontId="1" type="noConversion"/>
  </si>
  <si>
    <t>인가관리기관</t>
    <phoneticPr fontId="1" type="noConversion"/>
  </si>
  <si>
    <t>도로</t>
    <phoneticPr fontId="1" type="noConversion"/>
  </si>
  <si>
    <t>구조</t>
    <phoneticPr fontId="1" type="noConversion"/>
  </si>
  <si>
    <t>토질</t>
    <phoneticPr fontId="1" type="noConversion"/>
  </si>
  <si>
    <t>도로설계</t>
    <phoneticPr fontId="1" type="noConversion"/>
  </si>
  <si>
    <t>시공</t>
    <phoneticPr fontId="1" type="noConversion"/>
  </si>
  <si>
    <t>기계설비</t>
    <phoneticPr fontId="1" type="noConversion"/>
  </si>
  <si>
    <t>사면</t>
    <phoneticPr fontId="1" type="noConversion"/>
  </si>
  <si>
    <t>기초</t>
    <phoneticPr fontId="1" type="noConversion"/>
  </si>
  <si>
    <t>(미선택)</t>
  </si>
  <si>
    <t>(미선택)</t>
    <phoneticPr fontId="1" type="noConversion"/>
  </si>
  <si>
    <t>시작년월</t>
    <phoneticPr fontId="1" type="noConversion"/>
  </si>
  <si>
    <t>년도</t>
    <phoneticPr fontId="1" type="noConversion"/>
  </si>
  <si>
    <t>월</t>
    <phoneticPr fontId="1" type="noConversion"/>
  </si>
  <si>
    <t>종료년월</t>
    <phoneticPr fontId="1" type="noConversion"/>
  </si>
  <si>
    <t>근무처</t>
    <phoneticPr fontId="1" type="noConversion"/>
  </si>
  <si>
    <t>직위(급)</t>
    <phoneticPr fontId="1" type="noConversion"/>
  </si>
  <si>
    <t>담당업무</t>
    <phoneticPr fontId="1" type="noConversion"/>
  </si>
  <si>
    <t>주관기관</t>
    <phoneticPr fontId="1" type="noConversion"/>
  </si>
  <si>
    <t>사업명(프로젝트명)</t>
    <phoneticPr fontId="1" type="noConversion"/>
  </si>
  <si>
    <t>학사</t>
    <phoneticPr fontId="1" type="noConversion"/>
  </si>
  <si>
    <t>석사</t>
    <phoneticPr fontId="1" type="noConversion"/>
  </si>
  <si>
    <t>박사</t>
    <phoneticPr fontId="1" type="noConversion"/>
  </si>
  <si>
    <t>기타</t>
    <phoneticPr fontId="1" type="noConversion"/>
  </si>
  <si>
    <t>졸업(학사)</t>
    <phoneticPr fontId="1" type="noConversion"/>
  </si>
  <si>
    <t>학위취득(석,박사)</t>
    <phoneticPr fontId="1" type="noConversion"/>
  </si>
  <si>
    <t>수료</t>
    <phoneticPr fontId="1" type="noConversion"/>
  </si>
  <si>
    <t>이수</t>
    <phoneticPr fontId="1" type="noConversion"/>
  </si>
  <si>
    <t>기술사</t>
    <phoneticPr fontId="1" type="noConversion"/>
  </si>
  <si>
    <t>연구</t>
    <phoneticPr fontId="1" type="noConversion"/>
  </si>
  <si>
    <t>논문</t>
    <phoneticPr fontId="1" type="noConversion"/>
  </si>
  <si>
    <t>저서</t>
    <phoneticPr fontId="1" type="noConversion"/>
  </si>
  <si>
    <t>상</t>
    <phoneticPr fontId="1" type="noConversion"/>
  </si>
  <si>
    <t>벌</t>
    <phoneticPr fontId="1" type="noConversion"/>
  </si>
  <si>
    <t>발표년월</t>
    <phoneticPr fontId="1" type="noConversion"/>
  </si>
  <si>
    <t>구분</t>
    <phoneticPr fontId="1" type="noConversion"/>
  </si>
  <si>
    <t>제목</t>
    <phoneticPr fontId="1" type="noConversion"/>
  </si>
  <si>
    <t>발표지명(출판사)</t>
    <phoneticPr fontId="1" type="noConversion"/>
  </si>
  <si>
    <t>설계</t>
    <phoneticPr fontId="1" type="noConversion"/>
  </si>
  <si>
    <t>감리</t>
    <phoneticPr fontId="1" type="noConversion"/>
  </si>
  <si>
    <t>CM</t>
    <phoneticPr fontId="1" type="noConversion"/>
  </si>
  <si>
    <t>용역</t>
    <phoneticPr fontId="1" type="noConversion"/>
  </si>
  <si>
    <t>주민번호</t>
    <phoneticPr fontId="1" type="noConversion"/>
  </si>
  <si>
    <t>연락처</t>
    <phoneticPr fontId="1" type="noConversion"/>
  </si>
  <si>
    <t>학력현황</t>
    <phoneticPr fontId="1" type="noConversion"/>
  </si>
  <si>
    <t>자격현황</t>
    <phoneticPr fontId="1" type="noConversion"/>
  </si>
  <si>
    <t>주소</t>
    <phoneticPr fontId="1" type="noConversion"/>
  </si>
  <si>
    <t>(사무실)</t>
    <phoneticPr fontId="3" type="noConversion"/>
  </si>
  <si>
    <t>-</t>
    <phoneticPr fontId="3" type="noConversion"/>
  </si>
  <si>
    <t>(미선택)</t>
    <phoneticPr fontId="3" type="noConversion"/>
  </si>
  <si>
    <t>도로계획</t>
    <phoneticPr fontId="1" type="noConversion"/>
  </si>
  <si>
    <t>유지관리</t>
    <phoneticPr fontId="1" type="noConversion"/>
  </si>
  <si>
    <t>콘크리트구조</t>
    <phoneticPr fontId="1" type="noConversion"/>
  </si>
  <si>
    <t>내진설계</t>
    <phoneticPr fontId="1" type="noConversion"/>
  </si>
  <si>
    <t>교량가설 및 설계</t>
    <phoneticPr fontId="1" type="noConversion"/>
  </si>
  <si>
    <t>기타</t>
    <phoneticPr fontId="3" type="noConversion"/>
  </si>
  <si>
    <t>토류구조물</t>
    <phoneticPr fontId="1" type="noConversion"/>
  </si>
  <si>
    <t>수문</t>
    <phoneticPr fontId="1" type="noConversion"/>
  </si>
  <si>
    <t>항만</t>
    <phoneticPr fontId="1" type="noConversion"/>
  </si>
  <si>
    <t>조경시공</t>
    <phoneticPr fontId="1" type="noConversion"/>
  </si>
  <si>
    <t>수자원</t>
    <phoneticPr fontId="1" type="noConversion"/>
  </si>
  <si>
    <t>토목시공</t>
    <phoneticPr fontId="3" type="noConversion"/>
  </si>
  <si>
    <t>시공계획</t>
    <phoneticPr fontId="3" type="noConversion"/>
  </si>
  <si>
    <t>환경</t>
    <phoneticPr fontId="3" type="noConversion"/>
  </si>
  <si>
    <t>자연환경</t>
    <phoneticPr fontId="3" type="noConversion"/>
  </si>
  <si>
    <t>해양환경</t>
    <phoneticPr fontId="3" type="noConversion"/>
  </si>
  <si>
    <t>조경</t>
    <phoneticPr fontId="1" type="noConversion"/>
  </si>
  <si>
    <t>유지관리</t>
    <phoneticPr fontId="3" type="noConversion"/>
  </si>
  <si>
    <t xml:space="preserve"> </t>
    <phoneticPr fontId="3" type="noConversion"/>
  </si>
  <si>
    <t>`</t>
    <phoneticPr fontId="9" type="noConversion"/>
  </si>
  <si>
    <t>근무경력</t>
    <phoneticPr fontId="1" type="noConversion"/>
  </si>
  <si>
    <t>발표논문,
주요저서
(최근 10년 이내)</t>
    <phoneticPr fontId="1" type="noConversion"/>
  </si>
  <si>
    <t>주요사업
참여실적
(최근 10년 이내)</t>
    <phoneticPr fontId="1" type="noConversion"/>
  </si>
  <si>
    <t>기사</t>
    <phoneticPr fontId="1" type="noConversion"/>
  </si>
  <si>
    <t>산업기사</t>
    <phoneticPr fontId="9" type="noConversion"/>
  </si>
  <si>
    <t>기타(변호사 등)</t>
    <phoneticPr fontId="9" type="noConversion"/>
  </si>
  <si>
    <t>(자택)</t>
    <phoneticPr fontId="3" type="noConversion"/>
  </si>
  <si>
    <t>강의경력</t>
    <phoneticPr fontId="1" type="noConversion"/>
  </si>
  <si>
    <t>교육기관</t>
    <phoneticPr fontId="1" type="noConversion"/>
  </si>
  <si>
    <t>강의 교과목(강의내용)</t>
    <phoneticPr fontId="1" type="noConversion"/>
  </si>
  <si>
    <t xml:space="preserve"> </t>
    <phoneticPr fontId="9" type="noConversion"/>
  </si>
  <si>
    <t>진단</t>
    <phoneticPr fontId="1" type="noConversion"/>
  </si>
  <si>
    <t>기타</t>
    <phoneticPr fontId="9" type="noConversion"/>
  </si>
  <si>
    <t>※ 지원과정(진단, 점검, 성능, 지하) 및 지원과목은 복수 신청 가능합니다.</t>
    <phoneticPr fontId="1" type="noConversion"/>
  </si>
  <si>
    <t>첨부 2</t>
  </si>
  <si>
    <r>
      <t xml:space="preserve">※ 반드시 빠짐없이 작성하여 주시기 바라오며, </t>
    </r>
    <r>
      <rPr>
        <b/>
        <sz val="14"/>
        <color indexed="30"/>
        <rFont val="맑은 고딕"/>
        <family val="3"/>
        <charset val="129"/>
      </rPr>
      <t>하늘색 음영부분은 해당항목을 선택</t>
    </r>
    <r>
      <rPr>
        <sz val="14"/>
        <color indexed="8"/>
        <rFont val="맑은 고딕"/>
        <family val="3"/>
        <charset val="129"/>
      </rPr>
      <t>하여 주십시오.(작성란 부족시 추가 가능)</t>
    </r>
    <phoneticPr fontId="1" type="noConversion"/>
  </si>
  <si>
    <t>기술자 교육 교수요원 신청서</t>
    <phoneticPr fontId="1" type="noConversion"/>
  </si>
  <si>
    <t>사업형태</t>
    <phoneticPr fontId="1" type="noConversion"/>
  </si>
  <si>
    <t>참여형태
(책임기술자, 참여기술자)</t>
    <phoneticPr fontId="1" type="noConversion"/>
  </si>
  <si>
    <t>교과목</t>
    <phoneticPr fontId="15" type="noConversion"/>
  </si>
  <si>
    <t>순번</t>
    <phoneticPr fontId="15" type="noConversion"/>
  </si>
  <si>
    <t>성명</t>
    <phoneticPr fontId="15" type="noConversion"/>
  </si>
  <si>
    <t>소속</t>
    <phoneticPr fontId="15" type="noConversion"/>
  </si>
  <si>
    <t>월</t>
    <phoneticPr fontId="15" type="noConversion"/>
  </si>
  <si>
    <t>경력</t>
    <phoneticPr fontId="15" type="noConversion"/>
  </si>
  <si>
    <t>경력점수</t>
    <phoneticPr fontId="15" type="noConversion"/>
  </si>
  <si>
    <t>학위</t>
    <phoneticPr fontId="15" type="noConversion"/>
  </si>
  <si>
    <t>취득년도</t>
    <phoneticPr fontId="15" type="noConversion"/>
  </si>
  <si>
    <t>년수</t>
    <phoneticPr fontId="15" type="noConversion"/>
  </si>
  <si>
    <t>학위점수</t>
    <phoneticPr fontId="15" type="noConversion"/>
  </si>
  <si>
    <t>자격</t>
    <phoneticPr fontId="15" type="noConversion"/>
  </si>
  <si>
    <t>자격점수</t>
    <phoneticPr fontId="15" type="noConversion"/>
  </si>
  <si>
    <t>학위/자격 
최종점수</t>
    <phoneticPr fontId="15" type="noConversion"/>
  </si>
  <si>
    <t>직급점수</t>
    <phoneticPr fontId="15" type="noConversion"/>
  </si>
  <si>
    <t>편수</t>
    <phoneticPr fontId="15" type="noConversion"/>
  </si>
  <si>
    <t>논문점수</t>
    <phoneticPr fontId="15" type="noConversion"/>
  </si>
  <si>
    <t>최대</t>
    <phoneticPr fontId="15" type="noConversion"/>
  </si>
  <si>
    <t>최소</t>
    <phoneticPr fontId="15" type="noConversion"/>
  </si>
  <si>
    <t>평균</t>
    <phoneticPr fontId="15" type="noConversion"/>
  </si>
  <si>
    <t>경력기준</t>
    <phoneticPr fontId="15" type="noConversion"/>
  </si>
  <si>
    <r>
      <t>10</t>
    </r>
    <r>
      <rPr>
        <sz val="11"/>
        <color rgb="FF000000"/>
        <rFont val="맑은 고딕"/>
        <family val="3"/>
        <charset val="129"/>
        <scheme val="minor"/>
      </rPr>
      <t>년 미만</t>
    </r>
  </si>
  <si>
    <t>박사</t>
  </si>
  <si>
    <t>대학</t>
  </si>
  <si>
    <t>명예교수</t>
  </si>
  <si>
    <t>부교수 이상</t>
  </si>
  <si>
    <t>조교수</t>
  </si>
  <si>
    <t>석사</t>
  </si>
  <si>
    <r>
      <t>10</t>
    </r>
    <r>
      <rPr>
        <sz val="11"/>
        <color rgb="FF000000"/>
        <rFont val="맑은 고딕"/>
        <family val="3"/>
        <charset val="129"/>
        <scheme val="minor"/>
      </rPr>
      <t>년 이상</t>
    </r>
  </si>
  <si>
    <r>
      <t>5</t>
    </r>
    <r>
      <rPr>
        <sz val="11"/>
        <color rgb="FF000000"/>
        <rFont val="맑은 고딕"/>
        <family val="3"/>
        <charset val="129"/>
        <scheme val="minor"/>
      </rPr>
      <t>년 이상</t>
    </r>
    <r>
      <rPr>
        <sz val="11"/>
        <color rgb="FF000000"/>
        <rFont val="휴먼명조"/>
        <family val="3"/>
        <charset val="129"/>
      </rPr>
      <t>~10</t>
    </r>
    <r>
      <rPr>
        <sz val="11"/>
        <color rgb="FF000000"/>
        <rFont val="맑은 고딕"/>
        <family val="3"/>
        <charset val="129"/>
        <scheme val="minor"/>
      </rPr>
      <t>년 미만</t>
    </r>
  </si>
  <si>
    <r>
      <t>5</t>
    </r>
    <r>
      <rPr>
        <sz val="11"/>
        <color rgb="FF000000"/>
        <rFont val="맑은 고딕"/>
        <family val="3"/>
        <charset val="129"/>
        <scheme val="minor"/>
      </rPr>
      <t>년 미만</t>
    </r>
  </si>
  <si>
    <t>임원 이상</t>
  </si>
  <si>
    <t>부장 이상</t>
  </si>
  <si>
    <t>차장 이하</t>
  </si>
  <si>
    <t>기업</t>
    <phoneticPr fontId="15" type="noConversion"/>
  </si>
  <si>
    <t>기사</t>
  </si>
  <si>
    <t>25년 이상</t>
  </si>
  <si>
    <t>20년 이상</t>
  </si>
  <si>
    <t>15년 이상</t>
  </si>
  <si>
    <t>10년 이상</t>
  </si>
  <si>
    <t>10년 미만</t>
  </si>
  <si>
    <t>정부부처,
공공기관
(연구기관포함)</t>
    <phoneticPr fontId="9" type="noConversion"/>
  </si>
  <si>
    <t>부이사관/임원/연구위원 이상</t>
  </si>
  <si>
    <t>사무관/부장/책임연구원 이상</t>
  </si>
  <si>
    <t>주무관/차장/선임연구원 이하</t>
  </si>
  <si>
    <t>점수</t>
    <phoneticPr fontId="9" type="noConversion"/>
  </si>
  <si>
    <t>강의기준</t>
    <phoneticPr fontId="15" type="noConversion"/>
  </si>
  <si>
    <t>15년 이상~20년 미만</t>
  </si>
  <si>
    <t>10년 이상~15년 미만</t>
  </si>
  <si>
    <t>논문 및 저서</t>
    <phoneticPr fontId="15" type="noConversion"/>
  </si>
  <si>
    <t>7편이상</t>
  </si>
  <si>
    <t>5편 ~ 6편</t>
  </si>
  <si>
    <t>4편 ~ 3편</t>
  </si>
  <si>
    <t>1편 ~ 2편</t>
  </si>
  <si>
    <t>기술사/건축사</t>
    <phoneticPr fontId="9" type="noConversion"/>
  </si>
  <si>
    <t>구분/소속</t>
    <phoneticPr fontId="1" type="noConversion"/>
  </si>
  <si>
    <t>구분</t>
    <phoneticPr fontId="1" type="noConversion"/>
  </si>
  <si>
    <t>대학</t>
    <phoneticPr fontId="1" type="noConversion"/>
  </si>
  <si>
    <t>업계</t>
    <phoneticPr fontId="1" type="noConversion"/>
  </si>
  <si>
    <t>정부부처,
공공기관
(연구기관포함)</t>
    <phoneticPr fontId="1" type="noConversion"/>
  </si>
  <si>
    <t>평가 결과
(100점 만점)</t>
    <phoneticPr fontId="15" type="noConversion"/>
  </si>
  <si>
    <t>총점
(100점 만점)</t>
    <phoneticPr fontId="15" type="noConversion"/>
  </si>
  <si>
    <t>논문 및 저서(20점)</t>
    <phoneticPr fontId="15" type="noConversion"/>
  </si>
  <si>
    <t>구분/직위</t>
    <phoneticPr fontId="1" type="noConversion"/>
  </si>
  <si>
    <t>부이사관/임원/연구위원 이상</t>
    <phoneticPr fontId="1" type="noConversion"/>
  </si>
  <si>
    <t>사무관/부장/책임연구원 이상</t>
    <phoneticPr fontId="1" type="noConversion"/>
  </si>
  <si>
    <t>주무관/차장/선임연구원 이하</t>
    <phoneticPr fontId="1" type="noConversion"/>
  </si>
  <si>
    <t>명예교수</t>
    <phoneticPr fontId="1" type="noConversion"/>
  </si>
  <si>
    <t>부교수 이상</t>
    <phoneticPr fontId="1" type="noConversion"/>
  </si>
  <si>
    <t>조교수</t>
    <phoneticPr fontId="1" type="noConversion"/>
  </si>
  <si>
    <t>임원 이상</t>
    <phoneticPr fontId="1" type="noConversion"/>
  </si>
  <si>
    <t>차장 이하</t>
    <phoneticPr fontId="1" type="noConversion"/>
  </si>
  <si>
    <t>부장 이상</t>
    <phoneticPr fontId="1" type="noConversion"/>
  </si>
  <si>
    <t xml:space="preserve"> </t>
    <phoneticPr fontId="9" type="noConversion"/>
  </si>
  <si>
    <t>기준일자</t>
    <phoneticPr fontId="9" type="noConversion"/>
  </si>
  <si>
    <t>구분</t>
    <phoneticPr fontId="15" type="noConversion"/>
  </si>
  <si>
    <t>직급</t>
    <phoneticPr fontId="9" type="noConversion"/>
  </si>
  <si>
    <t xml:space="preserve"> </t>
    <phoneticPr fontId="9" type="noConversion"/>
  </si>
  <si>
    <t>강의경력(15점)</t>
    <phoneticPr fontId="15" type="noConversion"/>
  </si>
  <si>
    <r>
      <t xml:space="preserve">경력 합산 (월단위에서 반올림하여 수만 입력)
</t>
    </r>
    <r>
      <rPr>
        <sz val="11"/>
        <color theme="1"/>
        <rFont val="맑은 고딕"/>
        <family val="3"/>
        <charset val="129"/>
        <scheme val="minor"/>
      </rPr>
      <t>(예시: 15년 7개월 일 경우, 16)</t>
    </r>
    <phoneticPr fontId="1" type="noConversion"/>
  </si>
  <si>
    <t>(미선택)</t>
    <phoneticPr fontId="1" type="noConversion"/>
  </si>
  <si>
    <t>정밀안전진단</t>
    <phoneticPr fontId="1" type="noConversion"/>
  </si>
  <si>
    <t>교량및터널반</t>
    <phoneticPr fontId="1" type="noConversion"/>
  </si>
  <si>
    <t>정기안전점검</t>
    <phoneticPr fontId="1" type="noConversion"/>
  </si>
  <si>
    <t>수리시설반</t>
    <phoneticPr fontId="1" type="noConversion"/>
  </si>
  <si>
    <t>성능평가</t>
    <phoneticPr fontId="1" type="noConversion"/>
  </si>
  <si>
    <t>항만반</t>
    <phoneticPr fontId="1" type="noConversion"/>
  </si>
  <si>
    <t>지하안전영향평가</t>
    <phoneticPr fontId="1" type="noConversion"/>
  </si>
  <si>
    <t>건축반</t>
    <phoneticPr fontId="1" type="noConversion"/>
  </si>
  <si>
    <t>토목반</t>
    <phoneticPr fontId="1" type="noConversion"/>
  </si>
  <si>
    <t>강의 교과목</t>
    <phoneticPr fontId="15" type="noConversion"/>
  </si>
  <si>
    <t>과정</t>
    <phoneticPr fontId="15" type="noConversion"/>
  </si>
  <si>
    <t>세부분야</t>
    <phoneticPr fontId="15" type="noConversion"/>
  </si>
  <si>
    <t>연락처</t>
    <phoneticPr fontId="15" type="noConversion"/>
  </si>
  <si>
    <t>소속구분</t>
    <phoneticPr fontId="15" type="noConversion"/>
  </si>
  <si>
    <t>생년월일</t>
    <phoneticPr fontId="15" type="noConversion"/>
  </si>
  <si>
    <t>주민번호</t>
    <phoneticPr fontId="15" type="noConversion"/>
  </si>
  <si>
    <t>핸드폰</t>
    <phoneticPr fontId="1" type="noConversion"/>
  </si>
  <si>
    <t>이메일</t>
    <phoneticPr fontId="1" type="noConversion"/>
  </si>
  <si>
    <t>이메일</t>
    <phoneticPr fontId="15" type="noConversion"/>
  </si>
  <si>
    <t>경력</t>
    <phoneticPr fontId="15" type="noConversion"/>
  </si>
  <si>
    <t>학위 및 자격(15점)</t>
    <phoneticPr fontId="15" type="noConversion"/>
  </si>
  <si>
    <t>직급(15점)</t>
    <phoneticPr fontId="15" type="noConversion"/>
  </si>
  <si>
    <t>주요사업 참여실적(15점)</t>
    <phoneticPr fontId="15" type="noConversion"/>
  </si>
  <si>
    <t>실적</t>
    <phoneticPr fontId="15" type="noConversion"/>
  </si>
  <si>
    <t>실적점수</t>
    <phoneticPr fontId="15" type="noConversion"/>
  </si>
  <si>
    <t>주요사업 참여실적</t>
    <phoneticPr fontId="15" type="noConversion"/>
  </si>
  <si>
    <t>10건 이상</t>
    <phoneticPr fontId="9" type="noConversion"/>
  </si>
  <si>
    <t>8건 이상 ~ 10건 미만</t>
    <phoneticPr fontId="9" type="noConversion"/>
  </si>
  <si>
    <t>6건 이상 ~ 8건 미만</t>
    <phoneticPr fontId="9" type="noConversion"/>
  </si>
  <si>
    <t>6건 미만</t>
    <phoneticPr fontId="9" type="noConversion"/>
  </si>
  <si>
    <t>건축사</t>
    <phoneticPr fontId="1" type="noConversion"/>
  </si>
  <si>
    <t>기술사</t>
    <phoneticPr fontId="1" type="noConversion"/>
  </si>
  <si>
    <t>경력점수</t>
    <phoneticPr fontId="15" type="noConversion"/>
  </si>
  <si>
    <t>지하안전영향평가</t>
    <phoneticPr fontId="1" type="noConversion"/>
  </si>
  <si>
    <t>졸업구분</t>
    <phoneticPr fontId="15" type="noConversion"/>
  </si>
  <si>
    <t>출신학교</t>
    <phoneticPr fontId="15" type="noConversion"/>
  </si>
  <si>
    <t>출신학과</t>
    <phoneticPr fontId="15" type="noConversion"/>
  </si>
  <si>
    <t>세부전공</t>
    <phoneticPr fontId="15" type="noConversion"/>
  </si>
  <si>
    <t>자격증명</t>
    <phoneticPr fontId="15" type="noConversion"/>
  </si>
  <si>
    <t>직위</t>
    <phoneticPr fontId="15" type="noConversion"/>
  </si>
  <si>
    <t>근무경력(20점)</t>
    <phoneticPr fontId="15" type="noConversion"/>
  </si>
  <si>
    <t>지원과정/분야/강의 교과목</t>
    <phoneticPr fontId="1" type="noConversion"/>
  </si>
  <si>
    <t>성명</t>
    <phoneticPr fontId="1" type="noConversion"/>
  </si>
  <si>
    <t>(한자)</t>
    <phoneticPr fontId="1" type="noConversion"/>
  </si>
  <si>
    <t>(강의 교과목 기재)</t>
    <phoneticPr fontId="1" type="noConversion"/>
  </si>
  <si>
    <t xml:space="preserve">                                                                                                           한국시설안전공단</t>
    <phoneticPr fontId="9" type="noConversion"/>
  </si>
  <si>
    <t>(강의 교과목 기재)</t>
    <phoneticPr fontId="1" type="noConversion"/>
  </si>
  <si>
    <t>(강의 교과목 기재)</t>
    <phoneticPr fontId="1" type="noConversion"/>
  </si>
  <si>
    <t>교수요원 평가표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</si>
</sst>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.0"/>
    <numFmt numFmtId="178" formatCode="0_ "/>
  </numFmts>
  <fonts count="3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4"/>
      <color indexed="3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3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4"/>
      <color rgb="FFFFFFFF"/>
      <name val="HY헤드라인M"/>
      <family val="1"/>
      <charset val="129"/>
    </font>
    <font>
      <sz val="14"/>
      <color rgb="FF000000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 tint="0.34998626667073579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휴먼명조"/>
      <family val="3"/>
      <charset val="129"/>
    </font>
    <font>
      <sz val="11"/>
      <name val="굴림체"/>
      <family val="3"/>
      <charset val="129"/>
    </font>
    <font>
      <sz val="10"/>
      <color rgb="FF000000"/>
      <name val="휴먼명조"/>
      <family val="3"/>
      <charset val="129"/>
    </font>
    <font>
      <sz val="10"/>
      <color rgb="FF000000"/>
      <name val="한양중고딕"/>
      <family val="3"/>
      <charset val="129"/>
    </font>
    <font>
      <sz val="11"/>
      <color rgb="FF000000"/>
      <name val="한양중고딕"/>
      <family val="3"/>
      <charset val="129"/>
    </font>
    <font>
      <sz val="8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12"/>
      <color indexed="10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theme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4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6" borderId="4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5" borderId="6" xfId="0" quotePrefix="1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76" fontId="14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176" fontId="13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ill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6" fillId="4" borderId="54" xfId="0" applyFont="1" applyFill="1" applyBorder="1" applyAlignment="1" applyProtection="1">
      <alignment horizontal="center" vertical="center"/>
      <protection locked="0"/>
    </xf>
    <xf numFmtId="176" fontId="16" fillId="4" borderId="54" xfId="0" applyNumberFormat="1" applyFont="1" applyFill="1" applyBorder="1" applyAlignment="1" applyProtection="1">
      <alignment horizontal="center" vertical="center"/>
      <protection locked="0"/>
    </xf>
    <xf numFmtId="0" fontId="14" fillId="4" borderId="54" xfId="0" applyFont="1" applyFill="1" applyBorder="1" applyAlignment="1" applyProtection="1">
      <alignment horizontal="center" vertical="center"/>
      <protection locked="0"/>
    </xf>
    <xf numFmtId="176" fontId="14" fillId="4" borderId="54" xfId="0" applyNumberFormat="1" applyFont="1" applyFill="1" applyBorder="1" applyAlignment="1" applyProtection="1">
      <alignment horizontal="center" vertical="center"/>
      <protection locked="0"/>
    </xf>
    <xf numFmtId="0" fontId="14" fillId="4" borderId="54" xfId="0" applyFont="1" applyFill="1" applyBorder="1" applyAlignment="1" applyProtection="1">
      <alignment horizontal="center" vertical="center" wrapText="1"/>
      <protection locked="0"/>
    </xf>
    <xf numFmtId="0" fontId="14" fillId="4" borderId="53" xfId="0" applyFont="1" applyFill="1" applyBorder="1" applyAlignment="1" applyProtection="1">
      <alignment horizontal="center" vertical="center"/>
      <protection locked="0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176" fontId="13" fillId="0" borderId="34" xfId="0" applyNumberFormat="1" applyFont="1" applyBorder="1" applyAlignment="1" applyProtection="1">
      <alignment horizontal="center" vertical="center"/>
      <protection locked="0"/>
    </xf>
    <xf numFmtId="0" fontId="17" fillId="8" borderId="35" xfId="0" applyFont="1" applyFill="1" applyBorder="1" applyAlignment="1" applyProtection="1">
      <alignment horizontal="center" vertical="center"/>
      <protection locked="0"/>
    </xf>
    <xf numFmtId="176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18" fillId="9" borderId="34" xfId="0" applyFont="1" applyFill="1" applyBorder="1" applyAlignment="1" applyProtection="1">
      <alignment horizontal="center" vertical="center"/>
      <protection locked="0"/>
    </xf>
    <xf numFmtId="176" fontId="18" fillId="0" borderId="34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57" xfId="0" applyFont="1" applyFill="1" applyBorder="1" applyAlignment="1" applyProtection="1">
      <alignment horizontal="center" vertical="center"/>
      <protection locked="0"/>
    </xf>
    <xf numFmtId="0" fontId="13" fillId="0" borderId="58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7" fillId="8" borderId="3" xfId="0" applyFont="1" applyFill="1" applyBorder="1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justify" vertical="center" wrapText="1"/>
      <protection locked="0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8" fillId="0" borderId="58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176" fontId="13" fillId="0" borderId="1" xfId="0" applyNumberFormat="1" applyFont="1" applyBorder="1" applyAlignment="1" applyProtection="1">
      <alignment horizontal="center" vertical="center"/>
      <protection locked="0"/>
    </xf>
    <xf numFmtId="176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9" borderId="1" xfId="0" applyFont="1" applyFill="1" applyBorder="1" applyAlignment="1" applyProtection="1">
      <alignment horizontal="center" vertical="center"/>
      <protection locked="0"/>
    </xf>
    <xf numFmtId="176" fontId="18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justify" vertical="center" wrapText="1"/>
      <protection locked="0"/>
    </xf>
    <xf numFmtId="176" fontId="13" fillId="0" borderId="4" xfId="0" applyNumberFormat="1" applyFont="1" applyBorder="1" applyAlignment="1" applyProtection="1">
      <alignment horizontal="center" vertical="center"/>
      <protection locked="0"/>
    </xf>
    <xf numFmtId="0" fontId="17" fillId="8" borderId="7" xfId="0" applyFont="1" applyFill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176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9" borderId="4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176" fontId="18" fillId="0" borderId="4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21" fillId="10" borderId="59" xfId="0" applyFont="1" applyFill="1" applyBorder="1" applyAlignment="1" applyProtection="1">
      <alignment horizontal="center" vertical="center"/>
      <protection locked="0"/>
    </xf>
    <xf numFmtId="0" fontId="21" fillId="10" borderId="60" xfId="0" applyFont="1" applyFill="1" applyBorder="1" applyAlignment="1" applyProtection="1">
      <alignment horizontal="center" vertical="center"/>
      <protection locked="0"/>
    </xf>
    <xf numFmtId="0" fontId="21" fillId="10" borderId="62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177" fontId="21" fillId="0" borderId="0" xfId="0" applyNumberFormat="1" applyFont="1" applyFill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hidden="1"/>
    </xf>
    <xf numFmtId="0" fontId="13" fillId="0" borderId="33" xfId="0" applyFont="1" applyFill="1" applyBorder="1" applyAlignment="1" applyProtection="1">
      <alignment horizontal="center" vertical="center"/>
      <protection hidden="1"/>
    </xf>
    <xf numFmtId="0" fontId="17" fillId="8" borderId="35" xfId="0" applyFont="1" applyFill="1" applyBorder="1" applyAlignment="1" applyProtection="1">
      <alignment horizontal="center" vertical="center"/>
      <protection hidden="1"/>
    </xf>
    <xf numFmtId="176" fontId="18" fillId="0" borderId="34" xfId="0" applyNumberFormat="1" applyFont="1" applyFill="1" applyBorder="1" applyAlignment="1" applyProtection="1">
      <alignment horizontal="center" vertical="center"/>
      <protection hidden="1"/>
    </xf>
    <xf numFmtId="0" fontId="18" fillId="9" borderId="34" xfId="0" applyFont="1" applyFill="1" applyBorder="1" applyAlignment="1" applyProtection="1">
      <alignment horizontal="center" vertical="center"/>
      <protection hidden="1"/>
    </xf>
    <xf numFmtId="176" fontId="18" fillId="0" borderId="34" xfId="0" applyNumberFormat="1" applyFont="1" applyBorder="1" applyAlignment="1" applyProtection="1">
      <alignment horizontal="center" vertical="center"/>
      <protection hidden="1"/>
    </xf>
    <xf numFmtId="0" fontId="13" fillId="0" borderId="56" xfId="0" applyFont="1" applyFill="1" applyBorder="1" applyAlignment="1" applyProtection="1">
      <alignment horizontal="center" vertical="center"/>
      <protection hidden="1"/>
    </xf>
    <xf numFmtId="0" fontId="14" fillId="0" borderId="57" xfId="0" applyFont="1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left" vertical="center"/>
      <protection locked="0"/>
    </xf>
    <xf numFmtId="0" fontId="21" fillId="10" borderId="69" xfId="0" applyFont="1" applyFill="1" applyBorder="1" applyAlignment="1" applyProtection="1">
      <alignment horizontal="center" vertical="center"/>
      <protection locked="0"/>
    </xf>
    <xf numFmtId="0" fontId="21" fillId="10" borderId="15" xfId="0" applyFont="1" applyFill="1" applyBorder="1" applyAlignment="1" applyProtection="1">
      <alignment horizontal="center" vertical="center"/>
      <protection locked="0"/>
    </xf>
    <xf numFmtId="0" fontId="21" fillId="10" borderId="70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5" fillId="3" borderId="76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176" fontId="16" fillId="4" borderId="53" xfId="0" applyNumberFormat="1" applyFont="1" applyFill="1" applyBorder="1" applyAlignment="1" applyProtection="1">
      <alignment horizontal="center" vertical="center"/>
      <protection locked="0"/>
    </xf>
    <xf numFmtId="176" fontId="13" fillId="0" borderId="33" xfId="0" applyNumberFormat="1" applyFont="1" applyBorder="1" applyAlignment="1" applyProtection="1">
      <alignment horizontal="center" vertical="center"/>
      <protection locked="0"/>
    </xf>
    <xf numFmtId="176" fontId="13" fillId="0" borderId="13" xfId="0" applyNumberFormat="1" applyFont="1" applyBorder="1" applyAlignment="1" applyProtection="1">
      <alignment horizontal="center" vertical="center"/>
      <protection locked="0"/>
    </xf>
    <xf numFmtId="176" fontId="13" fillId="0" borderId="11" xfId="0" applyNumberFormat="1" applyFont="1" applyBorder="1" applyAlignment="1" applyProtection="1">
      <alignment horizontal="center" vertical="center"/>
      <protection locked="0"/>
    </xf>
    <xf numFmtId="0" fontId="14" fillId="7" borderId="35" xfId="0" applyFont="1" applyFill="1" applyBorder="1" applyAlignment="1" applyProtection="1">
      <alignment horizontal="center" vertical="center"/>
      <protection hidden="1"/>
    </xf>
    <xf numFmtId="0" fontId="14" fillId="7" borderId="3" xfId="0" applyFont="1" applyFill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0" fontId="20" fillId="7" borderId="3" xfId="0" applyFont="1" applyFill="1" applyBorder="1" applyAlignment="1" applyProtection="1">
      <alignment horizontal="center" vertical="center"/>
      <protection locked="0"/>
    </xf>
    <xf numFmtId="0" fontId="20" fillId="7" borderId="80" xfId="0" applyFont="1" applyFill="1" applyBorder="1" applyAlignment="1" applyProtection="1">
      <alignment horizontal="center" vertical="center"/>
      <protection locked="0"/>
    </xf>
    <xf numFmtId="0" fontId="14" fillId="7" borderId="7" xfId="0" applyFont="1" applyFill="1" applyBorder="1" applyAlignment="1" applyProtection="1">
      <alignment horizontal="center" vertical="center"/>
      <protection locked="0"/>
    </xf>
    <xf numFmtId="0" fontId="0" fillId="3" borderId="65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13" fillId="0" borderId="86" xfId="0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 applyProtection="1">
      <alignment horizontal="justify" vertical="center" wrapText="1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horizontal="justify" vertical="center" wrapText="1"/>
      <protection locked="0"/>
    </xf>
    <xf numFmtId="0" fontId="17" fillId="8" borderId="86" xfId="0" applyFont="1" applyFill="1" applyBorder="1" applyAlignment="1" applyProtection="1">
      <alignment horizontal="center" vertical="center"/>
      <protection locked="0"/>
    </xf>
    <xf numFmtId="0" fontId="17" fillId="8" borderId="12" xfId="0" applyFont="1" applyFill="1" applyBorder="1" applyAlignment="1" applyProtection="1">
      <alignment horizontal="center" vertical="center"/>
      <protection locked="0"/>
    </xf>
    <xf numFmtId="0" fontId="17" fillId="8" borderId="10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13" fillId="0" borderId="33" xfId="0" applyNumberFormat="1" applyFont="1" applyFill="1" applyBorder="1" applyAlignment="1" applyProtection="1">
      <alignment horizontal="center" vertical="center"/>
      <protection hidden="1"/>
    </xf>
    <xf numFmtId="0" fontId="13" fillId="0" borderId="34" xfId="0" applyNumberFormat="1" applyFont="1" applyBorder="1" applyAlignment="1" applyProtection="1">
      <alignment horizontal="center" vertical="center"/>
      <protection hidden="1"/>
    </xf>
    <xf numFmtId="0" fontId="18" fillId="0" borderId="34" xfId="0" applyFont="1" applyFill="1" applyBorder="1" applyAlignment="1" applyProtection="1">
      <alignment horizontal="center" vertical="center"/>
      <protection hidden="1"/>
    </xf>
    <xf numFmtId="0" fontId="18" fillId="0" borderId="34" xfId="0" applyFont="1" applyBorder="1" applyAlignment="1" applyProtection="1">
      <alignment horizontal="center" vertical="center"/>
      <protection hidden="1"/>
    </xf>
    <xf numFmtId="0" fontId="21" fillId="0" borderId="81" xfId="0" applyFont="1" applyFill="1" applyBorder="1" applyAlignment="1" applyProtection="1">
      <alignment horizontal="center" vertical="center"/>
      <protection hidden="1"/>
    </xf>
    <xf numFmtId="0" fontId="21" fillId="0" borderId="61" xfId="0" applyFont="1" applyFill="1" applyBorder="1" applyAlignment="1" applyProtection="1">
      <alignment horizontal="center" vertical="center"/>
      <protection hidden="1"/>
    </xf>
    <xf numFmtId="177" fontId="21" fillId="0" borderId="45" xfId="0" applyNumberFormat="1" applyFont="1" applyFill="1" applyBorder="1" applyAlignment="1" applyProtection="1">
      <alignment horizontal="center" vertical="center"/>
      <protection hidden="1"/>
    </xf>
    <xf numFmtId="178" fontId="17" fillId="8" borderId="35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Border="1" applyAlignment="1" applyProtection="1">
      <alignment horizontal="center" vertical="center"/>
      <protection hidden="1"/>
    </xf>
    <xf numFmtId="178" fontId="14" fillId="0" borderId="57" xfId="0" applyNumberFormat="1" applyFont="1" applyFill="1" applyBorder="1" applyAlignment="1" applyProtection="1">
      <alignment horizontal="center" vertical="center"/>
      <protection hidden="1"/>
    </xf>
    <xf numFmtId="176" fontId="13" fillId="8" borderId="86" xfId="0" applyNumberFormat="1" applyFont="1" applyFill="1" applyBorder="1" applyAlignment="1" applyProtection="1">
      <alignment horizontal="center" vertical="center"/>
      <protection locked="0"/>
    </xf>
    <xf numFmtId="176" fontId="13" fillId="8" borderId="12" xfId="0" applyNumberFormat="1" applyFont="1" applyFill="1" applyBorder="1" applyAlignment="1" applyProtection="1">
      <alignment horizontal="center" vertical="center"/>
      <protection locked="0"/>
    </xf>
    <xf numFmtId="176" fontId="13" fillId="8" borderId="10" xfId="0" applyNumberFormat="1" applyFont="1" applyFill="1" applyBorder="1" applyAlignment="1" applyProtection="1">
      <alignment horizontal="center" vertical="center"/>
      <protection locked="0"/>
    </xf>
    <xf numFmtId="176" fontId="14" fillId="8" borderId="0" xfId="0" applyNumberFormat="1" applyFont="1" applyFill="1" applyAlignment="1" applyProtection="1">
      <alignment horizontal="center" vertical="center"/>
      <protection locked="0"/>
    </xf>
    <xf numFmtId="0" fontId="17" fillId="8" borderId="90" xfId="0" applyFont="1" applyFill="1" applyBorder="1" applyAlignment="1" applyProtection="1">
      <alignment horizontal="center" vertical="center"/>
      <protection hidden="1"/>
    </xf>
    <xf numFmtId="0" fontId="13" fillId="0" borderId="91" xfId="0" applyNumberFormat="1" applyFont="1" applyFill="1" applyBorder="1" applyAlignment="1" applyProtection="1">
      <alignment horizontal="center" vertical="center"/>
      <protection hidden="1"/>
    </xf>
    <xf numFmtId="0" fontId="13" fillId="8" borderId="92" xfId="0" applyNumberFormat="1" applyFont="1" applyFill="1" applyBorder="1" applyAlignment="1" applyProtection="1">
      <alignment horizontal="center" vertical="center"/>
      <protection hidden="1"/>
    </xf>
    <xf numFmtId="0" fontId="13" fillId="0" borderId="56" xfId="0" applyNumberFormat="1" applyFont="1" applyFill="1" applyBorder="1" applyAlignment="1" applyProtection="1">
      <alignment horizontal="center" vertical="center"/>
      <protection hidden="1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30" fillId="0" borderId="3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30" fillId="0" borderId="7" xfId="0" applyFont="1" applyFill="1" applyBorder="1" applyAlignment="1" applyProtection="1">
      <alignment horizontal="center" vertical="center"/>
      <protection locked="0"/>
    </xf>
    <xf numFmtId="0" fontId="13" fillId="0" borderId="88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9" fillId="0" borderId="1" xfId="0" applyFont="1" applyFill="1" applyBorder="1" applyAlignment="1" applyProtection="1">
      <alignment horizontal="center" vertical="center" wrapText="1"/>
      <protection hidden="1"/>
    </xf>
    <xf numFmtId="0" fontId="19" fillId="0" borderId="34" xfId="0" applyFont="1" applyFill="1" applyBorder="1" applyAlignment="1" applyProtection="1">
      <alignment horizontal="center" vertical="center" wrapText="1"/>
      <protection hidden="1"/>
    </xf>
    <xf numFmtId="0" fontId="19" fillId="0" borderId="12" xfId="0" applyFont="1" applyFill="1" applyBorder="1" applyAlignment="1" applyProtection="1">
      <alignment horizontal="center" vertical="center" wrapText="1"/>
      <protection hidden="1"/>
    </xf>
    <xf numFmtId="0" fontId="14" fillId="7" borderId="3" xfId="0" applyFont="1" applyFill="1" applyBorder="1" applyAlignment="1" applyProtection="1">
      <alignment horizontal="center" vertical="center"/>
      <protection hidden="1"/>
    </xf>
    <xf numFmtId="0" fontId="17" fillId="8" borderId="3" xfId="0" applyFont="1" applyFill="1" applyBorder="1" applyAlignment="1" applyProtection="1">
      <alignment horizontal="center" vertical="center"/>
      <protection hidden="1"/>
    </xf>
    <xf numFmtId="0" fontId="18" fillId="0" borderId="58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13" fillId="0" borderId="58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176" fontId="13" fillId="8" borderId="35" xfId="0" applyNumberFormat="1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29" fillId="0" borderId="14" xfId="2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11" borderId="8" xfId="0" applyFill="1" applyBorder="1" applyAlignment="1" applyProtection="1">
      <alignment horizontal="center" vertical="center"/>
      <protection locked="0"/>
    </xf>
    <xf numFmtId="0" fontId="0" fillId="11" borderId="2" xfId="0" applyFill="1" applyBorder="1" applyAlignment="1">
      <alignment horizontal="center" vertical="center"/>
    </xf>
    <xf numFmtId="0" fontId="0" fillId="11" borderId="58" xfId="0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>
      <alignment horizontal="center" vertical="center"/>
    </xf>
    <xf numFmtId="0" fontId="0" fillId="11" borderId="9" xfId="0" applyFill="1" applyBorder="1" applyAlignment="1" applyProtection="1">
      <alignment horizontal="center" vertical="center"/>
      <protection locked="0"/>
    </xf>
    <xf numFmtId="0" fontId="0" fillId="11" borderId="4" xfId="0" applyFill="1" applyBorder="1" applyAlignment="1">
      <alignment horizontal="center" vertical="center"/>
    </xf>
    <xf numFmtId="0" fontId="0" fillId="11" borderId="2" xfId="0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1" fillId="0" borderId="44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73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75" xfId="0" applyFill="1" applyBorder="1" applyAlignment="1" applyProtection="1">
      <alignment horizontal="center" vertical="center"/>
      <protection locked="0"/>
    </xf>
    <xf numFmtId="0" fontId="5" fillId="3" borderId="66" xfId="0" applyFont="1" applyFill="1" applyBorder="1" applyAlignment="1" applyProtection="1">
      <alignment horizontal="center" vertical="center" wrapText="1"/>
      <protection locked="0"/>
    </xf>
    <xf numFmtId="0" fontId="5" fillId="3" borderId="67" xfId="0" applyFont="1" applyFill="1" applyBorder="1" applyAlignment="1" applyProtection="1">
      <alignment horizontal="center" vertical="center" wrapText="1"/>
      <protection locked="0"/>
    </xf>
    <xf numFmtId="0" fontId="5" fillId="3" borderId="71" xfId="0" applyFont="1" applyFill="1" applyBorder="1" applyAlignment="1" applyProtection="1">
      <alignment horizontal="center" vertical="center" wrapText="1"/>
      <protection locked="0"/>
    </xf>
    <xf numFmtId="0" fontId="5" fillId="3" borderId="68" xfId="0" applyFont="1" applyFill="1" applyBorder="1" applyAlignment="1" applyProtection="1">
      <alignment horizontal="center" vertical="center" wrapText="1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12" borderId="50" xfId="0" applyFill="1" applyBorder="1" applyAlignment="1" applyProtection="1">
      <alignment horizontal="center" vertical="center"/>
      <protection locked="0"/>
    </xf>
    <xf numFmtId="0" fontId="0" fillId="12" borderId="15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5" fillId="3" borderId="50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6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3" borderId="66" xfId="0" applyFont="1" applyFill="1" applyBorder="1" applyAlignment="1" applyProtection="1">
      <alignment horizontal="center" vertical="center"/>
      <protection locked="0"/>
    </xf>
    <xf numFmtId="0" fontId="5" fillId="3" borderId="68" xfId="0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84" xfId="0" applyFill="1" applyBorder="1" applyAlignment="1" applyProtection="1">
      <alignment horizontal="center" vertical="center"/>
      <protection locked="0"/>
    </xf>
    <xf numFmtId="0" fontId="0" fillId="0" borderId="85" xfId="0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" fillId="3" borderId="83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5" fillId="3" borderId="39" xfId="0" applyFont="1" applyFill="1" applyBorder="1" applyAlignment="1" applyProtection="1">
      <alignment horizontal="center" vertical="center"/>
      <protection locked="0"/>
    </xf>
    <xf numFmtId="0" fontId="5" fillId="3" borderId="41" xfId="0" applyFont="1" applyFill="1" applyBorder="1" applyAlignment="1" applyProtection="1">
      <alignment horizontal="center" vertical="center"/>
      <protection locked="0"/>
    </xf>
    <xf numFmtId="0" fontId="0" fillId="0" borderId="89" xfId="0" applyBorder="1" applyAlignment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8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3" fillId="4" borderId="48" xfId="0" applyFont="1" applyFill="1" applyBorder="1" applyAlignment="1" applyProtection="1">
      <alignment horizontal="center" vertical="center"/>
      <protection locked="0"/>
    </xf>
    <xf numFmtId="0" fontId="13" fillId="4" borderId="78" xfId="0" applyFont="1" applyFill="1" applyBorder="1" applyAlignment="1" applyProtection="1">
      <alignment horizontal="center" vertical="center"/>
      <protection locked="0"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0" fontId="14" fillId="4" borderId="40" xfId="0" applyFont="1" applyFill="1" applyBorder="1" applyAlignment="1" applyProtection="1">
      <alignment horizontal="center" vertical="center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4" borderId="51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52" xfId="0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16" fillId="4" borderId="79" xfId="0" applyFont="1" applyFill="1" applyBorder="1" applyAlignment="1" applyProtection="1">
      <alignment horizontal="center" vertical="center" wrapText="1"/>
      <protection locked="0"/>
    </xf>
    <xf numFmtId="0" fontId="14" fillId="4" borderId="20" xfId="0" applyFont="1" applyFill="1" applyBorder="1" applyAlignment="1" applyProtection="1">
      <alignment horizontal="center" vertical="center"/>
      <protection locked="0"/>
    </xf>
    <xf numFmtId="0" fontId="14" fillId="4" borderId="77" xfId="0" applyFont="1" applyFill="1" applyBorder="1" applyAlignment="1" applyProtection="1">
      <alignment horizontal="center" vertical="center"/>
      <protection locked="0"/>
    </xf>
    <xf numFmtId="49" fontId="0" fillId="0" borderId="46" xfId="0" applyNumberFormat="1" applyFill="1" applyBorder="1" applyAlignment="1" applyProtection="1">
      <alignment horizontal="center" vertical="center"/>
      <protection hidden="1"/>
    </xf>
    <xf numFmtId="49" fontId="0" fillId="0" borderId="47" xfId="0" applyNumberFormat="1" applyBorder="1" applyAlignment="1" applyProtection="1">
      <alignment horizontal="center" vertical="center"/>
      <protection hidden="1"/>
    </xf>
    <xf numFmtId="0" fontId="14" fillId="4" borderId="49" xfId="0" applyFont="1" applyFill="1" applyBorder="1" applyAlignment="1" applyProtection="1">
      <alignment horizontal="center" vertical="center"/>
      <protection locked="0"/>
    </xf>
    <xf numFmtId="0" fontId="14" fillId="4" borderId="48" xfId="0" applyFont="1" applyFill="1" applyBorder="1" applyAlignment="1" applyProtection="1">
      <alignment horizontal="center" vertical="center"/>
      <protection locked="0"/>
    </xf>
    <xf numFmtId="0" fontId="14" fillId="4" borderId="87" xfId="0" applyFont="1" applyFill="1" applyBorder="1" applyAlignment="1" applyProtection="1">
      <alignment horizontal="center" vertical="center"/>
      <protection locked="0"/>
    </xf>
    <xf numFmtId="0" fontId="14" fillId="4" borderId="50" xfId="0" applyFont="1" applyFill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center" vertical="center" wrapText="1"/>
      <protection locked="0"/>
    </xf>
    <xf numFmtId="0" fontId="14" fillId="4" borderId="55" xfId="0" applyFont="1" applyFill="1" applyBorder="1" applyAlignment="1" applyProtection="1">
      <alignment horizontal="center" vertical="center" wrapText="1"/>
      <protection locked="0"/>
    </xf>
    <xf numFmtId="0" fontId="14" fillId="4" borderId="15" xfId="0" applyFont="1" applyFill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0" fontId="22" fillId="0" borderId="27" xfId="0" applyFont="1" applyBorder="1" applyAlignment="1">
      <alignment horizontal="center" vertical="center" wrapText="1"/>
    </xf>
  </cellXfs>
  <cellStyles count="3">
    <cellStyle name="표준" xfId="0" builtinId="0"/>
    <cellStyle name="표준 3" xfId="1"/>
    <cellStyle name="하이퍼링크" xfId="2" builtinId="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45"/>
  <sheetViews>
    <sheetView tabSelected="1" view="pageBreakPreview" zoomScale="70" zoomScaleNormal="80" zoomScaleSheetLayoutView="70" workbookViewId="0">
      <selection activeCell="C11" sqref="C11:M11"/>
    </sheetView>
  </sheetViews>
  <sheetFormatPr defaultRowHeight="16.5"/>
  <cols>
    <col min="1" max="1" width="22.125" style="2" customWidth="1"/>
    <col min="2" max="2" width="10.625" style="2" customWidth="1"/>
    <col min="3" max="3" width="9.5" style="2" customWidth="1"/>
    <col min="4" max="4" width="10.625" style="2" customWidth="1"/>
    <col min="5" max="5" width="8.875" style="2" customWidth="1"/>
    <col min="6" max="6" width="12.625" style="2" customWidth="1"/>
    <col min="7" max="7" width="13.375" style="2" customWidth="1"/>
    <col min="8" max="8" width="12.875" style="2" customWidth="1"/>
    <col min="9" max="9" width="14.625" style="2" customWidth="1"/>
    <col min="10" max="10" width="9.375" style="2" customWidth="1"/>
    <col min="11" max="11" width="19.125" style="2" customWidth="1"/>
    <col min="12" max="12" width="16.75" style="2" customWidth="1"/>
    <col min="13" max="13" width="36" style="1" customWidth="1"/>
    <col min="14" max="15" width="0.125" style="1" customWidth="1"/>
    <col min="16" max="16" width="9.125" style="1" customWidth="1"/>
    <col min="17" max="17" width="16.625" style="1" customWidth="1"/>
    <col min="18" max="18" width="17" style="1" customWidth="1"/>
    <col min="19" max="19" width="17.875" style="1" customWidth="1"/>
    <col min="20" max="20" width="11" style="1" customWidth="1"/>
    <col min="21" max="21" width="16.875" style="1" customWidth="1"/>
    <col min="22" max="22" width="19" style="1" customWidth="1"/>
    <col min="23" max="23" width="13" style="1" customWidth="1"/>
    <col min="24" max="24" width="9" style="1" customWidth="1"/>
    <col min="25" max="25" width="0.25" customWidth="1"/>
    <col min="26" max="37" width="9" customWidth="1"/>
  </cols>
  <sheetData>
    <row r="1" spans="1:25" ht="30.75" customHeight="1">
      <c r="A1" s="4" t="s">
        <v>100</v>
      </c>
      <c r="B1" s="211" t="s">
        <v>231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25" ht="39">
      <c r="A2" s="278" t="s">
        <v>102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25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5" ht="20.100000000000001" customHeight="1">
      <c r="A4" s="12" t="s">
        <v>101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 t="s">
        <v>178</v>
      </c>
      <c r="T4" s="14"/>
      <c r="U4" s="14"/>
      <c r="V4" s="14"/>
      <c r="W4" s="14"/>
      <c r="X4" s="14"/>
      <c r="Y4" s="23"/>
    </row>
    <row r="5" spans="1:25" ht="20.100000000000001" customHeight="1">
      <c r="A5" s="12" t="s">
        <v>99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4"/>
      <c r="O5" s="14"/>
      <c r="P5" s="14" t="s">
        <v>96</v>
      </c>
      <c r="T5" s="14"/>
      <c r="U5" s="14"/>
      <c r="V5" s="14"/>
      <c r="W5" s="14"/>
      <c r="X5" s="14"/>
      <c r="Y5" s="23"/>
    </row>
    <row r="6" spans="1:25" ht="18" customHeight="1">
      <c r="A6" s="202" t="s">
        <v>228</v>
      </c>
      <c r="B6" s="202"/>
      <c r="C6" s="203"/>
      <c r="D6" s="203"/>
      <c r="E6" s="202" t="s">
        <v>229</v>
      </c>
      <c r="F6" s="202"/>
      <c r="G6" s="202"/>
      <c r="H6" s="202"/>
      <c r="I6" s="281" t="s">
        <v>227</v>
      </c>
      <c r="J6" s="282"/>
      <c r="K6" s="159" t="s">
        <v>25</v>
      </c>
      <c r="L6" s="135" t="s">
        <v>25</v>
      </c>
      <c r="M6" s="160" t="s">
        <v>233</v>
      </c>
      <c r="N6" s="14"/>
      <c r="O6" s="14"/>
      <c r="P6" s="14" t="s">
        <v>96</v>
      </c>
      <c r="T6" s="14"/>
      <c r="U6" s="14"/>
      <c r="V6" s="14"/>
      <c r="W6" s="14"/>
      <c r="X6" s="14"/>
      <c r="Y6" s="23"/>
    </row>
    <row r="7" spans="1:25" ht="18" customHeight="1">
      <c r="A7" s="204"/>
      <c r="B7" s="204"/>
      <c r="C7" s="205"/>
      <c r="D7" s="205"/>
      <c r="E7" s="204"/>
      <c r="F7" s="204"/>
      <c r="G7" s="204"/>
      <c r="H7" s="204"/>
      <c r="I7" s="204"/>
      <c r="J7" s="283"/>
      <c r="K7" s="161" t="s">
        <v>25</v>
      </c>
      <c r="L7" s="133" t="s">
        <v>25</v>
      </c>
      <c r="M7" s="162" t="s">
        <v>232</v>
      </c>
      <c r="N7" s="14"/>
      <c r="O7" s="14"/>
      <c r="P7" s="14"/>
      <c r="T7" s="14"/>
      <c r="U7" s="14"/>
      <c r="V7" s="14"/>
      <c r="W7" s="14"/>
      <c r="X7" s="14"/>
      <c r="Y7" s="23"/>
    </row>
    <row r="8" spans="1:25" ht="18" customHeight="1">
      <c r="A8" s="204"/>
      <c r="B8" s="204"/>
      <c r="C8" s="205"/>
      <c r="D8" s="205"/>
      <c r="E8" s="204"/>
      <c r="F8" s="204"/>
      <c r="G8" s="204"/>
      <c r="H8" s="204"/>
      <c r="I8" s="204"/>
      <c r="J8" s="283"/>
      <c r="K8" s="161" t="s">
        <v>25</v>
      </c>
      <c r="L8" s="133" t="s">
        <v>25</v>
      </c>
      <c r="M8" s="162" t="s">
        <v>230</v>
      </c>
      <c r="N8" s="14"/>
      <c r="O8" s="14"/>
      <c r="P8" s="14"/>
      <c r="T8" s="14"/>
      <c r="U8" s="14"/>
      <c r="V8" s="14"/>
      <c r="W8" s="14"/>
      <c r="X8" s="14"/>
      <c r="Y8" s="23"/>
    </row>
    <row r="9" spans="1:25" ht="21" customHeight="1">
      <c r="A9" s="122" t="s">
        <v>58</v>
      </c>
      <c r="B9" s="200"/>
      <c r="C9" s="200"/>
      <c r="D9" s="200"/>
      <c r="E9" s="15" t="s">
        <v>64</v>
      </c>
      <c r="F9" s="201"/>
      <c r="G9" s="200"/>
      <c r="H9" s="200"/>
      <c r="I9" s="256"/>
      <c r="J9" s="257"/>
      <c r="K9" s="163" t="s">
        <v>25</v>
      </c>
      <c r="L9" s="137" t="s">
        <v>25</v>
      </c>
      <c r="M9" s="164" t="s">
        <v>230</v>
      </c>
      <c r="N9" s="14"/>
      <c r="O9" s="14"/>
      <c r="P9" s="14"/>
      <c r="T9" s="14"/>
      <c r="U9" s="14"/>
      <c r="V9" s="14"/>
      <c r="W9" s="14"/>
      <c r="X9" s="14"/>
      <c r="Y9" s="23"/>
    </row>
    <row r="10" spans="1:25" ht="28.5" customHeight="1">
      <c r="A10" s="122" t="s">
        <v>160</v>
      </c>
      <c r="B10" s="228" t="s">
        <v>25</v>
      </c>
      <c r="C10" s="182"/>
      <c r="D10" s="182"/>
      <c r="E10" s="274"/>
      <c r="F10" s="275"/>
      <c r="G10" s="275"/>
      <c r="H10" s="275"/>
      <c r="I10" s="272" t="s">
        <v>168</v>
      </c>
      <c r="J10" s="273"/>
      <c r="K10" s="158" t="s">
        <v>25</v>
      </c>
      <c r="L10" s="184"/>
      <c r="M10" s="185"/>
      <c r="N10" s="14"/>
      <c r="O10" s="14"/>
      <c r="P10" s="14" t="s">
        <v>96</v>
      </c>
      <c r="T10" s="14"/>
      <c r="U10" s="14"/>
      <c r="V10" s="14"/>
      <c r="W10" s="14"/>
      <c r="X10" s="14"/>
      <c r="Y10" s="23"/>
    </row>
    <row r="11" spans="1:25" s="1" customFormat="1" ht="28.5" customHeight="1">
      <c r="A11" s="276" t="s">
        <v>62</v>
      </c>
      <c r="B11" s="120" t="s">
        <v>63</v>
      </c>
      <c r="C11" s="226"/>
      <c r="D11" s="252"/>
      <c r="E11" s="252"/>
      <c r="F11" s="252"/>
      <c r="G11" s="252"/>
      <c r="H11" s="252"/>
      <c r="I11" s="252"/>
      <c r="J11" s="252"/>
      <c r="K11" s="252"/>
      <c r="L11" s="252"/>
      <c r="M11" s="253"/>
      <c r="N11" s="14"/>
      <c r="O11" s="14"/>
      <c r="P11" s="14"/>
      <c r="T11" s="14"/>
      <c r="U11" s="14"/>
      <c r="V11" s="14"/>
      <c r="W11" s="14"/>
      <c r="X11" s="14"/>
      <c r="Y11" s="23"/>
    </row>
    <row r="12" spans="1:25" s="1" customFormat="1" ht="28.5" customHeight="1">
      <c r="A12" s="277"/>
      <c r="B12" s="121" t="s">
        <v>92</v>
      </c>
      <c r="C12" s="229"/>
      <c r="D12" s="279"/>
      <c r="E12" s="279"/>
      <c r="F12" s="279"/>
      <c r="G12" s="279"/>
      <c r="H12" s="279"/>
      <c r="I12" s="279"/>
      <c r="J12" s="279"/>
      <c r="K12" s="279"/>
      <c r="L12" s="279"/>
      <c r="M12" s="280"/>
      <c r="N12" s="14"/>
      <c r="O12" s="14"/>
      <c r="P12" s="14" t="s">
        <v>96</v>
      </c>
      <c r="T12" s="14"/>
      <c r="U12" s="14"/>
      <c r="V12" s="14"/>
      <c r="W12" s="14"/>
      <c r="X12" s="14"/>
      <c r="Y12" s="23"/>
    </row>
    <row r="13" spans="1:25" s="1" customFormat="1" ht="24" customHeight="1">
      <c r="A13" s="265" t="s">
        <v>59</v>
      </c>
      <c r="B13" s="189" t="s">
        <v>0</v>
      </c>
      <c r="C13" s="267"/>
      <c r="D13" s="267"/>
      <c r="E13" s="268"/>
      <c r="F13" s="186" t="s">
        <v>1</v>
      </c>
      <c r="G13" s="267"/>
      <c r="H13" s="268"/>
      <c r="I13" s="186" t="s">
        <v>202</v>
      </c>
      <c r="J13" s="267"/>
      <c r="K13" s="268"/>
      <c r="L13" s="186" t="s">
        <v>203</v>
      </c>
      <c r="M13" s="187"/>
      <c r="N13" s="14"/>
      <c r="O13" s="14"/>
      <c r="P13" s="14" t="s">
        <v>96</v>
      </c>
      <c r="T13" s="14"/>
      <c r="U13" s="14"/>
      <c r="V13" s="14"/>
      <c r="W13" s="14"/>
      <c r="X13" s="14"/>
      <c r="Y13" s="23"/>
    </row>
    <row r="14" spans="1:25" s="1" customFormat="1" ht="24" customHeight="1">
      <c r="A14" s="266"/>
      <c r="B14" s="269"/>
      <c r="C14" s="269"/>
      <c r="D14" s="269"/>
      <c r="E14" s="270"/>
      <c r="F14" s="271"/>
      <c r="G14" s="269"/>
      <c r="H14" s="270"/>
      <c r="I14" s="271"/>
      <c r="J14" s="269"/>
      <c r="K14" s="270"/>
      <c r="L14" s="188"/>
      <c r="M14" s="187"/>
      <c r="N14" s="14"/>
      <c r="O14" s="14"/>
      <c r="P14" s="14" t="s">
        <v>96</v>
      </c>
      <c r="T14" s="14"/>
      <c r="U14" s="14"/>
      <c r="V14" s="14"/>
      <c r="W14" s="14"/>
      <c r="X14" s="14"/>
      <c r="Y14" s="23"/>
    </row>
    <row r="15" spans="1:25" s="1" customFormat="1" ht="24" customHeight="1">
      <c r="A15" s="259" t="s">
        <v>60</v>
      </c>
      <c r="B15" s="223" t="s">
        <v>8</v>
      </c>
      <c r="C15" s="223"/>
      <c r="D15" s="16" t="s">
        <v>28</v>
      </c>
      <c r="E15" s="16" t="s">
        <v>29</v>
      </c>
      <c r="F15" s="189" t="s">
        <v>9</v>
      </c>
      <c r="G15" s="190"/>
      <c r="H15" s="187"/>
      <c r="I15" s="189" t="s">
        <v>10</v>
      </c>
      <c r="J15" s="187"/>
      <c r="K15" s="189" t="s">
        <v>11</v>
      </c>
      <c r="L15" s="187"/>
      <c r="M15" s="16" t="s">
        <v>7</v>
      </c>
      <c r="N15" s="14"/>
      <c r="O15" s="14"/>
      <c r="P15" s="14" t="s">
        <v>96</v>
      </c>
      <c r="T15" s="14"/>
      <c r="U15" s="14"/>
      <c r="V15" s="14"/>
      <c r="W15" s="14"/>
      <c r="X15" s="14"/>
      <c r="Y15" s="23"/>
    </row>
    <row r="16" spans="1:25" s="1" customFormat="1" ht="24" customHeight="1">
      <c r="A16" s="240"/>
      <c r="B16" s="263" t="s">
        <v>25</v>
      </c>
      <c r="C16" s="263"/>
      <c r="D16" s="17" t="s">
        <v>25</v>
      </c>
      <c r="E16" s="17" t="s">
        <v>25</v>
      </c>
      <c r="F16" s="191"/>
      <c r="G16" s="192"/>
      <c r="H16" s="192"/>
      <c r="I16" s="197"/>
      <c r="J16" s="192"/>
      <c r="K16" s="197"/>
      <c r="L16" s="192"/>
      <c r="M16" s="136" t="s">
        <v>25</v>
      </c>
      <c r="N16" s="14"/>
      <c r="O16" s="14"/>
      <c r="P16" s="14" t="s">
        <v>96</v>
      </c>
      <c r="Q16" s="14"/>
      <c r="R16" s="14"/>
      <c r="T16" s="14"/>
      <c r="U16" s="14"/>
      <c r="V16" s="14"/>
      <c r="W16" s="14"/>
      <c r="X16" s="14"/>
      <c r="Y16" s="23"/>
    </row>
    <row r="17" spans="1:26" s="1" customFormat="1" ht="24" customHeight="1">
      <c r="A17" s="240"/>
      <c r="B17" s="206" t="s">
        <v>25</v>
      </c>
      <c r="C17" s="206"/>
      <c r="D17" s="17" t="s">
        <v>25</v>
      </c>
      <c r="E17" s="139" t="s">
        <v>25</v>
      </c>
      <c r="F17" s="193"/>
      <c r="G17" s="194"/>
      <c r="H17" s="194"/>
      <c r="I17" s="198"/>
      <c r="J17" s="194"/>
      <c r="K17" s="198"/>
      <c r="L17" s="194"/>
      <c r="M17" s="134" t="s">
        <v>25</v>
      </c>
      <c r="N17" s="14"/>
      <c r="O17" s="14"/>
      <c r="Y17" s="14"/>
      <c r="Z17"/>
    </row>
    <row r="18" spans="1:26" s="1" customFormat="1" ht="24" customHeight="1">
      <c r="A18" s="240"/>
      <c r="B18" s="206" t="s">
        <v>25</v>
      </c>
      <c r="C18" s="206"/>
      <c r="D18" s="17" t="s">
        <v>25</v>
      </c>
      <c r="E18" s="139" t="s">
        <v>25</v>
      </c>
      <c r="F18" s="193"/>
      <c r="G18" s="194"/>
      <c r="H18" s="194"/>
      <c r="I18" s="198"/>
      <c r="J18" s="194"/>
      <c r="K18" s="198"/>
      <c r="L18" s="194"/>
      <c r="M18" s="134" t="s">
        <v>25</v>
      </c>
      <c r="N18" s="14"/>
      <c r="O18" s="14"/>
      <c r="Y18" s="14"/>
      <c r="Z18"/>
    </row>
    <row r="19" spans="1:26" ht="24" customHeight="1">
      <c r="A19" s="264"/>
      <c r="B19" s="206" t="s">
        <v>25</v>
      </c>
      <c r="C19" s="206"/>
      <c r="D19" s="17" t="s">
        <v>25</v>
      </c>
      <c r="E19" s="139" t="s">
        <v>25</v>
      </c>
      <c r="F19" s="195"/>
      <c r="G19" s="196"/>
      <c r="H19" s="196"/>
      <c r="I19" s="199"/>
      <c r="J19" s="196"/>
      <c r="K19" s="199"/>
      <c r="L19" s="196"/>
      <c r="M19" s="138" t="s">
        <v>25</v>
      </c>
      <c r="N19" s="14"/>
      <c r="O19" s="14"/>
      <c r="Y19" s="14"/>
    </row>
    <row r="20" spans="1:26" s="1" customFormat="1" ht="24" customHeight="1">
      <c r="A20" s="259" t="s">
        <v>61</v>
      </c>
      <c r="B20" s="223" t="s">
        <v>12</v>
      </c>
      <c r="C20" s="223"/>
      <c r="D20" s="223" t="s">
        <v>13</v>
      </c>
      <c r="E20" s="223"/>
      <c r="F20" s="223" t="s">
        <v>14</v>
      </c>
      <c r="G20" s="223"/>
      <c r="H20" s="223"/>
      <c r="I20" s="223" t="s">
        <v>15</v>
      </c>
      <c r="J20" s="223"/>
      <c r="K20" s="223" t="s">
        <v>16</v>
      </c>
      <c r="L20" s="223"/>
      <c r="M20" s="223"/>
      <c r="N20" s="14"/>
      <c r="O20" s="14"/>
      <c r="Y20" s="14"/>
      <c r="Z20"/>
    </row>
    <row r="21" spans="1:26" s="1" customFormat="1" ht="24" customHeight="1">
      <c r="A21" s="240"/>
      <c r="B21" s="223"/>
      <c r="C21" s="223"/>
      <c r="D21" s="16" t="s">
        <v>28</v>
      </c>
      <c r="E21" s="16" t="s">
        <v>29</v>
      </c>
      <c r="F21" s="223"/>
      <c r="G21" s="223"/>
      <c r="H21" s="223"/>
      <c r="I21" s="223"/>
      <c r="J21" s="223"/>
      <c r="K21" s="223"/>
      <c r="L21" s="223"/>
      <c r="M21" s="223"/>
      <c r="N21" s="14"/>
      <c r="O21" s="14"/>
      <c r="Y21" s="14"/>
      <c r="Z21"/>
    </row>
    <row r="22" spans="1:26" ht="24" customHeight="1">
      <c r="A22" s="240"/>
      <c r="B22" s="263" t="s">
        <v>25</v>
      </c>
      <c r="C22" s="263"/>
      <c r="D22" s="17" t="s">
        <v>25</v>
      </c>
      <c r="E22" s="17" t="s">
        <v>25</v>
      </c>
      <c r="F22" s="248"/>
      <c r="G22" s="249"/>
      <c r="H22" s="249"/>
      <c r="I22" s="249"/>
      <c r="J22" s="249"/>
      <c r="K22" s="249"/>
      <c r="L22" s="261"/>
      <c r="M22" s="262"/>
      <c r="N22" s="14"/>
      <c r="O22" s="14"/>
      <c r="Y22" s="14"/>
    </row>
    <row r="23" spans="1:26" ht="24" customHeight="1">
      <c r="A23" s="240"/>
      <c r="B23" s="263" t="s">
        <v>25</v>
      </c>
      <c r="C23" s="263"/>
      <c r="D23" s="17" t="s">
        <v>25</v>
      </c>
      <c r="E23" s="18" t="s">
        <v>25</v>
      </c>
      <c r="F23" s="208"/>
      <c r="G23" s="180"/>
      <c r="H23" s="180"/>
      <c r="I23" s="180"/>
      <c r="J23" s="180"/>
      <c r="K23" s="180"/>
      <c r="L23" s="209"/>
      <c r="M23" s="21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24" customHeight="1">
      <c r="A24" s="240"/>
      <c r="B24" s="263" t="s">
        <v>25</v>
      </c>
      <c r="C24" s="263"/>
      <c r="D24" s="17" t="s">
        <v>25</v>
      </c>
      <c r="E24" s="18" t="s">
        <v>25</v>
      </c>
      <c r="F24" s="208"/>
      <c r="G24" s="180"/>
      <c r="H24" s="180"/>
      <c r="I24" s="180"/>
      <c r="J24" s="180"/>
      <c r="K24" s="180"/>
      <c r="L24" s="209"/>
      <c r="M24" s="21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6" ht="24" customHeight="1">
      <c r="A25" s="240"/>
      <c r="B25" s="263" t="s">
        <v>25</v>
      </c>
      <c r="C25" s="263"/>
      <c r="D25" s="17" t="s">
        <v>25</v>
      </c>
      <c r="E25" s="18" t="s">
        <v>25</v>
      </c>
      <c r="F25" s="207"/>
      <c r="G25" s="207"/>
      <c r="H25" s="208"/>
      <c r="I25" s="209"/>
      <c r="J25" s="208"/>
      <c r="K25" s="209"/>
      <c r="L25" s="207"/>
      <c r="M25" s="210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23"/>
    </row>
    <row r="26" spans="1:26" ht="24" customHeight="1">
      <c r="A26" s="240"/>
      <c r="B26" s="263" t="s">
        <v>25</v>
      </c>
      <c r="C26" s="263"/>
      <c r="D26" s="17" t="s">
        <v>25</v>
      </c>
      <c r="E26" s="18" t="s">
        <v>25</v>
      </c>
      <c r="F26" s="208"/>
      <c r="G26" s="180"/>
      <c r="H26" s="180"/>
      <c r="I26" s="180"/>
      <c r="J26" s="180"/>
      <c r="K26" s="180"/>
      <c r="L26" s="209"/>
      <c r="M26" s="213"/>
      <c r="N26" s="14"/>
      <c r="O26" s="14"/>
      <c r="S26" s="14"/>
    </row>
    <row r="27" spans="1:26" s="1" customFormat="1" ht="24" customHeight="1">
      <c r="A27" s="239" t="s">
        <v>86</v>
      </c>
      <c r="B27" s="223" t="s">
        <v>27</v>
      </c>
      <c r="C27" s="223"/>
      <c r="D27" s="223" t="s">
        <v>30</v>
      </c>
      <c r="E27" s="223"/>
      <c r="F27" s="223" t="s">
        <v>31</v>
      </c>
      <c r="G27" s="223"/>
      <c r="H27" s="223" t="s">
        <v>32</v>
      </c>
      <c r="I27" s="223" t="s">
        <v>33</v>
      </c>
      <c r="J27" s="223"/>
      <c r="K27" s="223"/>
      <c r="L27" s="223"/>
      <c r="M27" s="223"/>
      <c r="N27" s="14"/>
      <c r="O27" s="14"/>
      <c r="S27" s="14"/>
      <c r="Z27"/>
    </row>
    <row r="28" spans="1:26" s="1" customFormat="1" ht="24" customHeight="1">
      <c r="A28" s="240"/>
      <c r="B28" s="16" t="s">
        <v>28</v>
      </c>
      <c r="C28" s="16" t="s">
        <v>29</v>
      </c>
      <c r="D28" s="16" t="s">
        <v>28</v>
      </c>
      <c r="E28" s="16" t="s">
        <v>29</v>
      </c>
      <c r="F28" s="223"/>
      <c r="G28" s="223"/>
      <c r="H28" s="223"/>
      <c r="I28" s="223"/>
      <c r="J28" s="223"/>
      <c r="K28" s="223"/>
      <c r="L28" s="223"/>
      <c r="M28" s="223"/>
      <c r="N28" s="14"/>
      <c r="O28" s="14"/>
      <c r="S28" s="14"/>
    </row>
    <row r="29" spans="1:26" ht="24" customHeight="1">
      <c r="A29" s="240"/>
      <c r="B29" s="17" t="s">
        <v>25</v>
      </c>
      <c r="C29" s="17" t="s">
        <v>25</v>
      </c>
      <c r="D29" s="17" t="s">
        <v>25</v>
      </c>
      <c r="E29" s="17" t="s">
        <v>25</v>
      </c>
      <c r="F29" s="248"/>
      <c r="G29" s="249"/>
      <c r="H29" s="19"/>
      <c r="I29" s="249"/>
      <c r="J29" s="249"/>
      <c r="K29" s="249"/>
      <c r="L29" s="261"/>
      <c r="M29" s="262"/>
      <c r="N29" s="14"/>
      <c r="O29" s="14"/>
      <c r="S29" s="14"/>
      <c r="Z29" s="1"/>
    </row>
    <row r="30" spans="1:26" ht="24" customHeight="1">
      <c r="A30" s="240"/>
      <c r="B30" s="17" t="s">
        <v>25</v>
      </c>
      <c r="C30" s="18" t="s">
        <v>25</v>
      </c>
      <c r="D30" s="17" t="s">
        <v>25</v>
      </c>
      <c r="E30" s="18" t="s">
        <v>25</v>
      </c>
      <c r="F30" s="208"/>
      <c r="G30" s="180"/>
      <c r="H30" s="20"/>
      <c r="I30" s="180"/>
      <c r="J30" s="180"/>
      <c r="K30" s="180"/>
      <c r="L30" s="209"/>
      <c r="M30" s="213"/>
      <c r="N30" s="14"/>
      <c r="O30" s="14"/>
      <c r="S30" s="14"/>
    </row>
    <row r="31" spans="1:26" ht="24" customHeight="1">
      <c r="A31" s="240"/>
      <c r="B31" s="17" t="s">
        <v>25</v>
      </c>
      <c r="C31" s="18" t="s">
        <v>25</v>
      </c>
      <c r="D31" s="17" t="s">
        <v>25</v>
      </c>
      <c r="E31" s="18" t="s">
        <v>25</v>
      </c>
      <c r="F31" s="208"/>
      <c r="G31" s="180"/>
      <c r="H31" s="20"/>
      <c r="I31" s="180"/>
      <c r="J31" s="180"/>
      <c r="K31" s="180"/>
      <c r="L31" s="209"/>
      <c r="M31" s="213"/>
      <c r="N31" s="14"/>
      <c r="O31" s="14"/>
      <c r="S31" s="14"/>
    </row>
    <row r="32" spans="1:26" ht="24" customHeight="1">
      <c r="A32" s="240"/>
      <c r="B32" s="17" t="s">
        <v>25</v>
      </c>
      <c r="C32" s="18" t="s">
        <v>25</v>
      </c>
      <c r="D32" s="17" t="s">
        <v>25</v>
      </c>
      <c r="E32" s="18" t="s">
        <v>25</v>
      </c>
      <c r="F32" s="208"/>
      <c r="G32" s="180"/>
      <c r="H32" s="20"/>
      <c r="I32" s="180"/>
      <c r="J32" s="180"/>
      <c r="K32" s="180"/>
      <c r="L32" s="209"/>
      <c r="M32" s="213"/>
      <c r="N32" s="14"/>
      <c r="O32" s="14"/>
      <c r="S32" s="14"/>
      <c r="T32" s="14"/>
      <c r="U32" s="14"/>
      <c r="V32" s="14"/>
      <c r="W32" s="14"/>
      <c r="X32" s="14"/>
      <c r="Y32" s="23"/>
    </row>
    <row r="33" spans="1:26" ht="24" customHeight="1">
      <c r="A33" s="241"/>
      <c r="B33" s="107" t="s">
        <v>25</v>
      </c>
      <c r="C33" s="106" t="s">
        <v>25</v>
      </c>
      <c r="D33" s="107" t="s">
        <v>25</v>
      </c>
      <c r="E33" s="106" t="s">
        <v>25</v>
      </c>
      <c r="F33" s="208"/>
      <c r="G33" s="180"/>
      <c r="H33" s="21"/>
      <c r="I33" s="180"/>
      <c r="J33" s="180"/>
      <c r="K33" s="180"/>
      <c r="L33" s="209"/>
      <c r="M33" s="213"/>
      <c r="N33" s="14"/>
      <c r="O33" s="14"/>
      <c r="S33" s="14"/>
      <c r="T33" s="14"/>
      <c r="U33" s="14"/>
      <c r="V33" s="14"/>
      <c r="W33" s="14"/>
      <c r="X33" s="14"/>
      <c r="Y33" s="23"/>
    </row>
    <row r="34" spans="1:26" ht="24" customHeight="1">
      <c r="A34" s="241"/>
      <c r="B34" s="107" t="s">
        <v>25</v>
      </c>
      <c r="C34" s="106" t="s">
        <v>25</v>
      </c>
      <c r="D34" s="107" t="s">
        <v>25</v>
      </c>
      <c r="E34" s="106" t="s">
        <v>25</v>
      </c>
      <c r="F34" s="208"/>
      <c r="G34" s="180"/>
      <c r="H34" s="21"/>
      <c r="I34" s="180"/>
      <c r="J34" s="180"/>
      <c r="K34" s="180"/>
      <c r="L34" s="209"/>
      <c r="M34" s="213"/>
      <c r="N34" s="14"/>
      <c r="O34" s="14"/>
      <c r="S34" s="14"/>
      <c r="T34" s="14"/>
      <c r="U34" s="14"/>
      <c r="V34" s="14"/>
      <c r="W34" s="14"/>
      <c r="X34" s="14"/>
      <c r="Y34" s="23"/>
    </row>
    <row r="35" spans="1:26" ht="24" customHeight="1">
      <c r="A35" s="241"/>
      <c r="B35" s="107" t="s">
        <v>25</v>
      </c>
      <c r="C35" s="106" t="s">
        <v>25</v>
      </c>
      <c r="D35" s="107" t="s">
        <v>25</v>
      </c>
      <c r="E35" s="106" t="s">
        <v>25</v>
      </c>
      <c r="F35" s="208"/>
      <c r="G35" s="180"/>
      <c r="H35" s="21"/>
      <c r="I35" s="180"/>
      <c r="J35" s="180"/>
      <c r="K35" s="180"/>
      <c r="L35" s="209"/>
      <c r="M35" s="213"/>
      <c r="N35" s="14"/>
      <c r="O35" s="14"/>
      <c r="S35" s="14"/>
      <c r="T35" s="14"/>
      <c r="U35" s="14"/>
      <c r="V35" s="14"/>
      <c r="W35" s="14"/>
      <c r="X35" s="14"/>
      <c r="Y35" s="23"/>
    </row>
    <row r="36" spans="1:26" ht="31.5" customHeight="1">
      <c r="A36" s="241"/>
      <c r="B36" s="236" t="s">
        <v>184</v>
      </c>
      <c r="C36" s="237"/>
      <c r="D36" s="237"/>
      <c r="E36" s="238"/>
      <c r="F36" s="233"/>
      <c r="G36" s="234"/>
      <c r="H36" s="234"/>
      <c r="I36" s="234"/>
      <c r="J36" s="234"/>
      <c r="K36" s="234"/>
      <c r="L36" s="234"/>
      <c r="M36" s="235"/>
      <c r="N36" s="14"/>
      <c r="O36" s="14"/>
      <c r="S36" s="14"/>
      <c r="T36" s="14"/>
      <c r="U36" s="14"/>
      <c r="V36" s="14"/>
      <c r="W36" s="14"/>
      <c r="X36" s="14"/>
      <c r="Y36" s="23"/>
    </row>
    <row r="37" spans="1:26" s="1" customFormat="1" ht="24" customHeight="1">
      <c r="A37" s="239" t="s">
        <v>88</v>
      </c>
      <c r="B37" s="223" t="s">
        <v>27</v>
      </c>
      <c r="C37" s="223"/>
      <c r="D37" s="223" t="s">
        <v>30</v>
      </c>
      <c r="E37" s="223"/>
      <c r="F37" s="223" t="s">
        <v>34</v>
      </c>
      <c r="G37" s="223"/>
      <c r="H37" s="223" t="s">
        <v>35</v>
      </c>
      <c r="I37" s="223"/>
      <c r="J37" s="223"/>
      <c r="K37" s="223" t="s">
        <v>103</v>
      </c>
      <c r="L37" s="254" t="s">
        <v>104</v>
      </c>
      <c r="M37" s="255"/>
      <c r="N37" s="14"/>
      <c r="O37" s="14"/>
      <c r="S37" s="14"/>
      <c r="T37" s="14"/>
      <c r="U37" s="14"/>
      <c r="V37" s="14"/>
      <c r="W37" s="14"/>
      <c r="X37" s="14"/>
      <c r="Y37" s="23"/>
      <c r="Z37"/>
    </row>
    <row r="38" spans="1:26" s="1" customFormat="1" ht="24" customHeight="1">
      <c r="A38" s="250"/>
      <c r="B38" s="16" t="s">
        <v>28</v>
      </c>
      <c r="C38" s="16" t="s">
        <v>29</v>
      </c>
      <c r="D38" s="16" t="s">
        <v>28</v>
      </c>
      <c r="E38" s="16" t="s">
        <v>29</v>
      </c>
      <c r="F38" s="223"/>
      <c r="G38" s="223"/>
      <c r="H38" s="223"/>
      <c r="I38" s="223"/>
      <c r="J38" s="223"/>
      <c r="K38" s="223"/>
      <c r="L38" s="256"/>
      <c r="M38" s="257"/>
      <c r="N38" s="14"/>
      <c r="O38" s="14"/>
      <c r="S38" s="14"/>
      <c r="T38" s="14"/>
      <c r="U38" s="14"/>
      <c r="V38" s="14"/>
      <c r="W38" s="14"/>
      <c r="X38" s="14"/>
      <c r="Y38" s="23"/>
    </row>
    <row r="39" spans="1:26" ht="24" customHeight="1">
      <c r="A39" s="250"/>
      <c r="B39" s="17" t="s">
        <v>25</v>
      </c>
      <c r="C39" s="17" t="s">
        <v>25</v>
      </c>
      <c r="D39" s="17" t="s">
        <v>25</v>
      </c>
      <c r="E39" s="17" t="s">
        <v>65</v>
      </c>
      <c r="F39" s="260"/>
      <c r="G39" s="225"/>
      <c r="H39" s="225"/>
      <c r="I39" s="225"/>
      <c r="J39" s="225"/>
      <c r="K39" s="135" t="s">
        <v>25</v>
      </c>
      <c r="L39" s="225"/>
      <c r="M39" s="258"/>
      <c r="N39" s="14"/>
      <c r="O39" s="14"/>
      <c r="S39" s="14"/>
      <c r="T39" s="14"/>
      <c r="U39" s="14"/>
      <c r="V39" s="14"/>
      <c r="W39" s="14"/>
      <c r="X39" s="14"/>
      <c r="Y39" s="23"/>
      <c r="Z39" s="1"/>
    </row>
    <row r="40" spans="1:26" ht="24" customHeight="1">
      <c r="A40" s="250"/>
      <c r="B40" s="17" t="s">
        <v>25</v>
      </c>
      <c r="C40" s="17" t="s">
        <v>65</v>
      </c>
      <c r="D40" s="17" t="s">
        <v>25</v>
      </c>
      <c r="E40" s="17" t="s">
        <v>65</v>
      </c>
      <c r="F40" s="231"/>
      <c r="G40" s="180"/>
      <c r="H40" s="180"/>
      <c r="I40" s="180"/>
      <c r="J40" s="180"/>
      <c r="K40" s="133" t="s">
        <v>25</v>
      </c>
      <c r="L40" s="180"/>
      <c r="M40" s="181"/>
      <c r="N40" s="14"/>
      <c r="O40" s="14"/>
      <c r="S40" s="14"/>
      <c r="T40" s="14"/>
      <c r="U40" s="14"/>
      <c r="V40" s="14"/>
      <c r="W40" s="14"/>
      <c r="X40" s="14"/>
      <c r="Y40" s="23"/>
    </row>
    <row r="41" spans="1:26" ht="24" customHeight="1">
      <c r="A41" s="250"/>
      <c r="B41" s="17" t="s">
        <v>25</v>
      </c>
      <c r="C41" s="17" t="s">
        <v>65</v>
      </c>
      <c r="D41" s="17" t="s">
        <v>25</v>
      </c>
      <c r="E41" s="17" t="s">
        <v>65</v>
      </c>
      <c r="F41" s="231"/>
      <c r="G41" s="180"/>
      <c r="H41" s="180"/>
      <c r="I41" s="180"/>
      <c r="J41" s="180"/>
      <c r="K41" s="133" t="s">
        <v>25</v>
      </c>
      <c r="L41" s="180"/>
      <c r="M41" s="181"/>
      <c r="N41" s="14"/>
      <c r="O41" s="14"/>
      <c r="S41" s="14"/>
      <c r="T41" s="14"/>
      <c r="U41" s="14"/>
      <c r="V41" s="14"/>
      <c r="W41" s="14"/>
      <c r="X41" s="14"/>
      <c r="Y41" s="23"/>
    </row>
    <row r="42" spans="1:26" ht="24" customHeight="1">
      <c r="A42" s="250"/>
      <c r="B42" s="17" t="s">
        <v>25</v>
      </c>
      <c r="C42" s="17" t="s">
        <v>65</v>
      </c>
      <c r="D42" s="17" t="s">
        <v>25</v>
      </c>
      <c r="E42" s="17" t="s">
        <v>65</v>
      </c>
      <c r="F42" s="231"/>
      <c r="G42" s="180"/>
      <c r="H42" s="180"/>
      <c r="I42" s="180"/>
      <c r="J42" s="180"/>
      <c r="K42" s="133" t="s">
        <v>25</v>
      </c>
      <c r="L42" s="180"/>
      <c r="M42" s="181"/>
      <c r="N42" s="14"/>
      <c r="O42" s="14"/>
      <c r="S42" s="14"/>
      <c r="T42" s="14"/>
      <c r="U42" s="14"/>
      <c r="V42" s="14"/>
      <c r="W42" s="14"/>
      <c r="X42" s="14"/>
      <c r="Y42" s="23"/>
    </row>
    <row r="43" spans="1:26" ht="24" customHeight="1">
      <c r="A43" s="250"/>
      <c r="B43" s="17" t="s">
        <v>25</v>
      </c>
      <c r="C43" s="17" t="s">
        <v>65</v>
      </c>
      <c r="D43" s="17" t="s">
        <v>25</v>
      </c>
      <c r="E43" s="17" t="s">
        <v>65</v>
      </c>
      <c r="F43" s="231" t="s">
        <v>84</v>
      </c>
      <c r="G43" s="180"/>
      <c r="H43" s="180"/>
      <c r="I43" s="180"/>
      <c r="J43" s="180"/>
      <c r="K43" s="133" t="s">
        <v>25</v>
      </c>
      <c r="L43" s="180"/>
      <c r="M43" s="181" t="s">
        <v>84</v>
      </c>
      <c r="N43" s="14"/>
      <c r="O43" s="14"/>
      <c r="S43" s="14"/>
      <c r="T43" s="14"/>
      <c r="U43" s="14"/>
      <c r="V43" s="14"/>
      <c r="W43" s="14"/>
      <c r="X43" s="14"/>
      <c r="Y43" s="23"/>
    </row>
    <row r="44" spans="1:26" ht="24" customHeight="1">
      <c r="A44" s="250"/>
      <c r="B44" s="17" t="s">
        <v>25</v>
      </c>
      <c r="C44" s="17" t="s">
        <v>65</v>
      </c>
      <c r="D44" s="17" t="s">
        <v>25</v>
      </c>
      <c r="E44" s="17" t="s">
        <v>65</v>
      </c>
      <c r="F44" s="231"/>
      <c r="G44" s="180"/>
      <c r="H44" s="180"/>
      <c r="I44" s="180"/>
      <c r="J44" s="180"/>
      <c r="K44" s="133" t="s">
        <v>25</v>
      </c>
      <c r="L44" s="180"/>
      <c r="M44" s="181"/>
      <c r="N44" s="14"/>
      <c r="O44" s="14"/>
      <c r="S44" s="14"/>
      <c r="T44" s="14"/>
      <c r="U44" s="14"/>
      <c r="V44" s="14"/>
      <c r="W44" s="14"/>
      <c r="X44" s="14"/>
      <c r="Y44" s="23"/>
    </row>
    <row r="45" spans="1:26" ht="24" customHeight="1">
      <c r="A45" s="250"/>
      <c r="B45" s="17" t="s">
        <v>25</v>
      </c>
      <c r="C45" s="17" t="s">
        <v>65</v>
      </c>
      <c r="D45" s="17" t="s">
        <v>25</v>
      </c>
      <c r="E45" s="17" t="s">
        <v>65</v>
      </c>
      <c r="F45" s="231"/>
      <c r="G45" s="180"/>
      <c r="H45" s="180"/>
      <c r="I45" s="180"/>
      <c r="J45" s="180"/>
      <c r="K45" s="133" t="s">
        <v>25</v>
      </c>
      <c r="L45" s="180"/>
      <c r="M45" s="181"/>
      <c r="N45" s="14"/>
      <c r="O45" s="14"/>
      <c r="S45" s="14"/>
      <c r="T45" s="14"/>
      <c r="U45" s="14"/>
      <c r="V45" s="14"/>
      <c r="W45" s="14"/>
      <c r="X45" s="14"/>
      <c r="Y45" s="23"/>
    </row>
    <row r="46" spans="1:26" ht="24" customHeight="1">
      <c r="A46" s="250"/>
      <c r="B46" s="17" t="s">
        <v>25</v>
      </c>
      <c r="C46" s="17" t="s">
        <v>65</v>
      </c>
      <c r="D46" s="17" t="s">
        <v>25</v>
      </c>
      <c r="E46" s="17" t="s">
        <v>65</v>
      </c>
      <c r="F46" s="231"/>
      <c r="G46" s="180"/>
      <c r="H46" s="180"/>
      <c r="I46" s="180"/>
      <c r="J46" s="180"/>
      <c r="K46" s="133" t="s">
        <v>25</v>
      </c>
      <c r="L46" s="180"/>
      <c r="M46" s="181"/>
      <c r="N46" s="14"/>
      <c r="O46" s="14"/>
      <c r="S46" s="14"/>
      <c r="T46" s="14"/>
      <c r="U46" s="14"/>
      <c r="V46" s="14"/>
      <c r="W46" s="14"/>
      <c r="X46" s="14"/>
      <c r="Y46" s="23"/>
    </row>
    <row r="47" spans="1:26" ht="24" customHeight="1">
      <c r="A47" s="250"/>
      <c r="B47" s="17" t="s">
        <v>25</v>
      </c>
      <c r="C47" s="17" t="s">
        <v>65</v>
      </c>
      <c r="D47" s="17" t="s">
        <v>25</v>
      </c>
      <c r="E47" s="17" t="s">
        <v>65</v>
      </c>
      <c r="F47" s="231"/>
      <c r="G47" s="180"/>
      <c r="H47" s="180"/>
      <c r="I47" s="180"/>
      <c r="J47" s="180"/>
      <c r="K47" s="133" t="s">
        <v>25</v>
      </c>
      <c r="L47" s="180"/>
      <c r="M47" s="181"/>
      <c r="N47" s="14"/>
      <c r="O47" s="14"/>
      <c r="S47" s="14"/>
      <c r="T47" s="14"/>
      <c r="U47" s="14"/>
      <c r="V47" s="14"/>
      <c r="W47" s="14"/>
      <c r="X47" s="14"/>
      <c r="Y47" s="23"/>
    </row>
    <row r="48" spans="1:26" ht="24" customHeight="1">
      <c r="A48" s="251"/>
      <c r="B48" s="17" t="s">
        <v>25</v>
      </c>
      <c r="C48" s="17" t="s">
        <v>65</v>
      </c>
      <c r="D48" s="17" t="s">
        <v>25</v>
      </c>
      <c r="E48" s="17" t="s">
        <v>65</v>
      </c>
      <c r="F48" s="232"/>
      <c r="G48" s="182"/>
      <c r="H48" s="182"/>
      <c r="I48" s="182"/>
      <c r="J48" s="182"/>
      <c r="K48" s="137" t="s">
        <v>25</v>
      </c>
      <c r="L48" s="182"/>
      <c r="M48" s="183"/>
      <c r="N48" s="14"/>
      <c r="O48" s="14"/>
      <c r="S48" s="14"/>
      <c r="T48" s="14"/>
      <c r="U48" s="14"/>
      <c r="V48" s="14"/>
      <c r="W48" s="14"/>
      <c r="X48" s="14"/>
      <c r="Y48" s="23"/>
    </row>
    <row r="49" spans="1:26" s="1" customFormat="1" ht="24" customHeight="1">
      <c r="A49" s="239" t="s">
        <v>93</v>
      </c>
      <c r="B49" s="223" t="s">
        <v>27</v>
      </c>
      <c r="C49" s="223"/>
      <c r="D49" s="223" t="s">
        <v>30</v>
      </c>
      <c r="E49" s="223"/>
      <c r="F49" s="223" t="s">
        <v>94</v>
      </c>
      <c r="G49" s="223"/>
      <c r="H49" s="242" t="s">
        <v>95</v>
      </c>
      <c r="I49" s="243"/>
      <c r="J49" s="243"/>
      <c r="K49" s="243"/>
      <c r="L49" s="243"/>
      <c r="M49" s="244"/>
      <c r="N49" s="14"/>
      <c r="O49" s="14"/>
      <c r="S49" s="14"/>
      <c r="Z49"/>
    </row>
    <row r="50" spans="1:26" s="1" customFormat="1" ht="24" customHeight="1">
      <c r="A50" s="240"/>
      <c r="B50" s="16" t="s">
        <v>28</v>
      </c>
      <c r="C50" s="16" t="s">
        <v>29</v>
      </c>
      <c r="D50" s="16" t="s">
        <v>28</v>
      </c>
      <c r="E50" s="16" t="s">
        <v>29</v>
      </c>
      <c r="F50" s="223"/>
      <c r="G50" s="223"/>
      <c r="H50" s="245"/>
      <c r="I50" s="246"/>
      <c r="J50" s="246"/>
      <c r="K50" s="246"/>
      <c r="L50" s="246"/>
      <c r="M50" s="247"/>
      <c r="N50" s="14"/>
      <c r="O50" s="14"/>
      <c r="S50" s="14"/>
    </row>
    <row r="51" spans="1:26" ht="24" customHeight="1">
      <c r="A51" s="240"/>
      <c r="B51" s="17" t="s">
        <v>25</v>
      </c>
      <c r="C51" s="17" t="s">
        <v>25</v>
      </c>
      <c r="D51" s="17" t="s">
        <v>25</v>
      </c>
      <c r="E51" s="17" t="s">
        <v>25</v>
      </c>
      <c r="F51" s="248" t="s">
        <v>182</v>
      </c>
      <c r="G51" s="249"/>
      <c r="H51" s="226"/>
      <c r="I51" s="252"/>
      <c r="J51" s="252"/>
      <c r="K51" s="252"/>
      <c r="L51" s="252"/>
      <c r="M51" s="253"/>
      <c r="N51" s="14"/>
      <c r="O51" s="14"/>
      <c r="S51" s="14"/>
      <c r="Z51" s="1"/>
    </row>
    <row r="52" spans="1:26" ht="24" customHeight="1">
      <c r="A52" s="240"/>
      <c r="B52" s="17" t="s">
        <v>25</v>
      </c>
      <c r="C52" s="18" t="s">
        <v>25</v>
      </c>
      <c r="D52" s="17" t="s">
        <v>25</v>
      </c>
      <c r="E52" s="18" t="s">
        <v>25</v>
      </c>
      <c r="F52" s="208"/>
      <c r="G52" s="180"/>
      <c r="H52" s="209"/>
      <c r="I52" s="207"/>
      <c r="J52" s="207"/>
      <c r="K52" s="207"/>
      <c r="L52" s="207"/>
      <c r="M52" s="210"/>
      <c r="N52" s="14"/>
      <c r="O52" s="14"/>
      <c r="S52" s="14"/>
    </row>
    <row r="53" spans="1:26" ht="24" customHeight="1">
      <c r="A53" s="240"/>
      <c r="B53" s="17" t="s">
        <v>25</v>
      </c>
      <c r="C53" s="18" t="s">
        <v>25</v>
      </c>
      <c r="D53" s="17" t="s">
        <v>25</v>
      </c>
      <c r="E53" s="18" t="s">
        <v>25</v>
      </c>
      <c r="F53" s="208"/>
      <c r="G53" s="180"/>
      <c r="H53" s="209"/>
      <c r="I53" s="207"/>
      <c r="J53" s="207"/>
      <c r="K53" s="207"/>
      <c r="L53" s="207"/>
      <c r="M53" s="210"/>
      <c r="N53" s="14"/>
      <c r="O53" s="14"/>
      <c r="S53" s="14"/>
    </row>
    <row r="54" spans="1:26" ht="24" customHeight="1">
      <c r="A54" s="240"/>
      <c r="B54" s="17" t="s">
        <v>25</v>
      </c>
      <c r="C54" s="18" t="s">
        <v>25</v>
      </c>
      <c r="D54" s="17" t="s">
        <v>25</v>
      </c>
      <c r="E54" s="18" t="s">
        <v>25</v>
      </c>
      <c r="F54" s="208"/>
      <c r="G54" s="180"/>
      <c r="H54" s="209" t="s">
        <v>85</v>
      </c>
      <c r="I54" s="207"/>
      <c r="J54" s="207"/>
      <c r="K54" s="207"/>
      <c r="L54" s="207"/>
      <c r="M54" s="210"/>
      <c r="N54" s="14"/>
      <c r="O54" s="14"/>
      <c r="S54" s="14"/>
    </row>
    <row r="55" spans="1:26" ht="24" customHeight="1">
      <c r="A55" s="240"/>
      <c r="B55" s="17" t="s">
        <v>25</v>
      </c>
      <c r="C55" s="18" t="s">
        <v>25</v>
      </c>
      <c r="D55" s="17" t="s">
        <v>25</v>
      </c>
      <c r="E55" s="18" t="s">
        <v>25</v>
      </c>
      <c r="F55" s="208"/>
      <c r="G55" s="180"/>
      <c r="H55" s="209"/>
      <c r="I55" s="207"/>
      <c r="J55" s="207"/>
      <c r="K55" s="207"/>
      <c r="L55" s="207"/>
      <c r="M55" s="210"/>
      <c r="N55" s="14"/>
      <c r="O55" s="14"/>
      <c r="S55" s="14"/>
    </row>
    <row r="56" spans="1:26" ht="24" customHeight="1">
      <c r="A56" s="241"/>
      <c r="B56" s="107" t="s">
        <v>25</v>
      </c>
      <c r="C56" s="106" t="s">
        <v>25</v>
      </c>
      <c r="D56" s="107" t="s">
        <v>25</v>
      </c>
      <c r="E56" s="106" t="s">
        <v>25</v>
      </c>
      <c r="F56" s="208"/>
      <c r="G56" s="180"/>
      <c r="H56" s="209"/>
      <c r="I56" s="207"/>
      <c r="J56" s="207"/>
      <c r="K56" s="207"/>
      <c r="L56" s="207"/>
      <c r="M56" s="210"/>
      <c r="N56" s="14"/>
      <c r="O56" s="14"/>
      <c r="S56" s="14"/>
    </row>
    <row r="57" spans="1:26" ht="24" customHeight="1">
      <c r="A57" s="241"/>
      <c r="B57" s="17" t="s">
        <v>25</v>
      </c>
      <c r="C57" s="18" t="s">
        <v>25</v>
      </c>
      <c r="D57" s="17" t="s">
        <v>25</v>
      </c>
      <c r="E57" s="18" t="s">
        <v>25</v>
      </c>
      <c r="F57" s="214"/>
      <c r="G57" s="215"/>
      <c r="H57" s="216"/>
      <c r="I57" s="217"/>
      <c r="J57" s="217"/>
      <c r="K57" s="217"/>
      <c r="L57" s="217"/>
      <c r="M57" s="218"/>
      <c r="N57" s="14"/>
      <c r="O57" s="14"/>
      <c r="S57" s="14"/>
      <c r="T57" s="14"/>
      <c r="U57" s="14"/>
      <c r="V57" s="14"/>
      <c r="W57" s="14"/>
      <c r="X57" s="14"/>
      <c r="Y57" s="23"/>
    </row>
    <row r="58" spans="1:26" ht="32.25" customHeight="1">
      <c r="A58" s="108"/>
      <c r="B58" s="236" t="s">
        <v>184</v>
      </c>
      <c r="C58" s="237"/>
      <c r="D58" s="237"/>
      <c r="E58" s="238"/>
      <c r="F58" s="233"/>
      <c r="G58" s="234"/>
      <c r="H58" s="234"/>
      <c r="I58" s="234"/>
      <c r="J58" s="234"/>
      <c r="K58" s="234"/>
      <c r="L58" s="234"/>
      <c r="M58" s="235"/>
      <c r="N58" s="14"/>
      <c r="O58" s="14"/>
      <c r="S58" s="14"/>
      <c r="T58" s="14"/>
      <c r="U58" s="14"/>
      <c r="V58" s="14"/>
      <c r="W58" s="14"/>
      <c r="X58" s="14"/>
      <c r="Y58" s="23"/>
    </row>
    <row r="59" spans="1:26" s="1" customFormat="1" ht="24" customHeight="1">
      <c r="A59" s="219" t="s">
        <v>87</v>
      </c>
      <c r="B59" s="223" t="s">
        <v>51</v>
      </c>
      <c r="C59" s="223"/>
      <c r="D59" s="223" t="s">
        <v>50</v>
      </c>
      <c r="E59" s="223"/>
      <c r="F59" s="223" t="s">
        <v>52</v>
      </c>
      <c r="G59" s="223"/>
      <c r="H59" s="223"/>
      <c r="I59" s="223"/>
      <c r="J59" s="223"/>
      <c r="K59" s="223" t="s">
        <v>53</v>
      </c>
      <c r="L59" s="223"/>
      <c r="M59" s="223"/>
      <c r="N59" s="14"/>
      <c r="O59" s="14"/>
      <c r="S59" s="14"/>
      <c r="T59" s="14"/>
      <c r="U59" s="14"/>
      <c r="V59" s="14"/>
      <c r="W59" s="14"/>
      <c r="X59" s="14"/>
      <c r="Y59" s="23"/>
      <c r="Z59"/>
    </row>
    <row r="60" spans="1:26" s="1" customFormat="1" ht="24" customHeight="1">
      <c r="A60" s="220"/>
      <c r="B60" s="223"/>
      <c r="C60" s="223"/>
      <c r="D60" s="16" t="s">
        <v>28</v>
      </c>
      <c r="E60" s="16" t="s">
        <v>29</v>
      </c>
      <c r="F60" s="223"/>
      <c r="G60" s="223"/>
      <c r="H60" s="223"/>
      <c r="I60" s="223"/>
      <c r="J60" s="223"/>
      <c r="K60" s="223"/>
      <c r="L60" s="223"/>
      <c r="M60" s="223"/>
      <c r="N60" s="14"/>
      <c r="O60" s="14"/>
      <c r="S60" s="14"/>
      <c r="T60" s="14"/>
      <c r="U60" s="14"/>
      <c r="V60" s="14"/>
      <c r="W60" s="14"/>
      <c r="X60" s="14"/>
      <c r="Y60" s="23"/>
    </row>
    <row r="61" spans="1:26" ht="24" customHeight="1">
      <c r="A61" s="220"/>
      <c r="B61" s="206" t="s">
        <v>25</v>
      </c>
      <c r="C61" s="206"/>
      <c r="D61" s="95" t="s">
        <v>25</v>
      </c>
      <c r="E61" s="95" t="s">
        <v>25</v>
      </c>
      <c r="F61" s="224"/>
      <c r="G61" s="225"/>
      <c r="H61" s="225"/>
      <c r="I61" s="225"/>
      <c r="J61" s="225"/>
      <c r="K61" s="225"/>
      <c r="L61" s="226"/>
      <c r="M61" s="227"/>
      <c r="N61" s="14"/>
      <c r="O61" s="14"/>
      <c r="S61" s="14"/>
      <c r="T61" s="14"/>
      <c r="U61" s="14"/>
      <c r="V61" s="14"/>
      <c r="W61" s="14"/>
      <c r="X61" s="14"/>
      <c r="Y61" s="23"/>
      <c r="Z61" s="1"/>
    </row>
    <row r="62" spans="1:26" ht="24" customHeight="1">
      <c r="A62" s="220"/>
      <c r="B62" s="206" t="s">
        <v>25</v>
      </c>
      <c r="C62" s="206"/>
      <c r="D62" s="94" t="s">
        <v>25</v>
      </c>
      <c r="E62" s="95" t="s">
        <v>25</v>
      </c>
      <c r="F62" s="208"/>
      <c r="G62" s="180"/>
      <c r="H62" s="180"/>
      <c r="I62" s="180"/>
      <c r="J62" s="180"/>
      <c r="K62" s="180"/>
      <c r="L62" s="209"/>
      <c r="M62" s="213"/>
      <c r="N62" s="14"/>
      <c r="O62" s="14"/>
      <c r="S62" s="14"/>
      <c r="T62" s="14"/>
      <c r="U62" s="14"/>
      <c r="V62" s="14"/>
      <c r="W62" s="14"/>
      <c r="X62" s="14"/>
      <c r="Y62" s="23"/>
    </row>
    <row r="63" spans="1:26" ht="24" customHeight="1">
      <c r="A63" s="220"/>
      <c r="B63" s="206" t="s">
        <v>25</v>
      </c>
      <c r="C63" s="206"/>
      <c r="D63" s="94" t="s">
        <v>25</v>
      </c>
      <c r="E63" s="95" t="s">
        <v>25</v>
      </c>
      <c r="F63" s="208"/>
      <c r="G63" s="180"/>
      <c r="H63" s="180"/>
      <c r="I63" s="180"/>
      <c r="J63" s="180"/>
      <c r="K63" s="180"/>
      <c r="L63" s="209"/>
      <c r="M63" s="213"/>
      <c r="N63" s="14"/>
      <c r="O63" s="14"/>
      <c r="S63" s="14"/>
      <c r="T63" s="14"/>
      <c r="U63" s="14"/>
      <c r="V63" s="14"/>
      <c r="W63" s="14"/>
      <c r="X63" s="14"/>
      <c r="Y63" s="23"/>
    </row>
    <row r="64" spans="1:26" ht="24" customHeight="1">
      <c r="A64" s="220"/>
      <c r="B64" s="206" t="s">
        <v>25</v>
      </c>
      <c r="C64" s="206"/>
      <c r="D64" s="94" t="s">
        <v>25</v>
      </c>
      <c r="E64" s="95" t="s">
        <v>25</v>
      </c>
      <c r="F64" s="208"/>
      <c r="G64" s="180"/>
      <c r="H64" s="180"/>
      <c r="I64" s="180"/>
      <c r="J64" s="180"/>
      <c r="K64" s="209"/>
      <c r="L64" s="207"/>
      <c r="M64" s="210"/>
      <c r="N64" s="14"/>
      <c r="O64" s="14"/>
      <c r="S64" s="14"/>
      <c r="T64" s="14"/>
      <c r="U64" s="14"/>
      <c r="V64" s="14"/>
      <c r="W64" s="14"/>
      <c r="X64" s="14"/>
      <c r="Y64" s="23"/>
    </row>
    <row r="65" spans="1:28" ht="24" customHeight="1">
      <c r="A65" s="220"/>
      <c r="B65" s="206" t="s">
        <v>25</v>
      </c>
      <c r="C65" s="206"/>
      <c r="D65" s="94" t="s">
        <v>25</v>
      </c>
      <c r="E65" s="95" t="s">
        <v>25</v>
      </c>
      <c r="F65" s="207"/>
      <c r="G65" s="207"/>
      <c r="H65" s="207"/>
      <c r="I65" s="207"/>
      <c r="J65" s="208"/>
      <c r="K65" s="209"/>
      <c r="L65" s="207"/>
      <c r="M65" s="210"/>
      <c r="N65" s="14"/>
      <c r="O65" s="14"/>
      <c r="S65" s="14"/>
      <c r="T65" s="14"/>
      <c r="U65" s="14"/>
      <c r="V65" s="14"/>
      <c r="W65" s="14"/>
      <c r="X65" s="14"/>
      <c r="Y65" s="23"/>
    </row>
    <row r="66" spans="1:28" s="1" customFormat="1" ht="24" customHeight="1">
      <c r="A66" s="220"/>
      <c r="B66" s="206" t="s">
        <v>25</v>
      </c>
      <c r="C66" s="206"/>
      <c r="D66" s="94" t="s">
        <v>25</v>
      </c>
      <c r="E66" s="95" t="s">
        <v>25</v>
      </c>
      <c r="F66" s="207"/>
      <c r="G66" s="207"/>
      <c r="H66" s="207"/>
      <c r="I66" s="207"/>
      <c r="J66" s="208"/>
      <c r="K66" s="209"/>
      <c r="L66" s="207"/>
      <c r="M66" s="210"/>
      <c r="N66" s="14"/>
      <c r="O66" s="14"/>
      <c r="S66" s="14"/>
      <c r="T66" s="14"/>
      <c r="U66" s="14"/>
      <c r="V66" s="14"/>
      <c r="W66" s="14"/>
      <c r="X66" s="14"/>
      <c r="Y66" s="23"/>
      <c r="Z66"/>
      <c r="AA66"/>
      <c r="AB66"/>
    </row>
    <row r="67" spans="1:28" s="1" customFormat="1" ht="24" customHeight="1">
      <c r="A67" s="221"/>
      <c r="B67" s="206" t="s">
        <v>25</v>
      </c>
      <c r="C67" s="206"/>
      <c r="D67" s="107" t="s">
        <v>25</v>
      </c>
      <c r="E67" s="106" t="s">
        <v>25</v>
      </c>
      <c r="F67" s="207"/>
      <c r="G67" s="207"/>
      <c r="H67" s="207"/>
      <c r="I67" s="207"/>
      <c r="J67" s="208"/>
      <c r="K67" s="209"/>
      <c r="L67" s="207"/>
      <c r="M67" s="210"/>
      <c r="N67" s="14"/>
      <c r="O67" s="14"/>
      <c r="S67" s="14"/>
      <c r="T67" s="14"/>
      <c r="U67" s="14"/>
      <c r="V67" s="14"/>
      <c r="W67" s="14"/>
      <c r="X67" s="14"/>
      <c r="Y67" s="23"/>
      <c r="Z67"/>
      <c r="AA67"/>
      <c r="AB67"/>
    </row>
    <row r="68" spans="1:28" s="1" customFormat="1" ht="24" customHeight="1">
      <c r="A68" s="221"/>
      <c r="B68" s="206" t="s">
        <v>25</v>
      </c>
      <c r="C68" s="206"/>
      <c r="D68" s="107" t="s">
        <v>25</v>
      </c>
      <c r="E68" s="106" t="s">
        <v>25</v>
      </c>
      <c r="F68" s="207"/>
      <c r="G68" s="207"/>
      <c r="H68" s="207"/>
      <c r="I68" s="207"/>
      <c r="J68" s="208"/>
      <c r="K68" s="209"/>
      <c r="L68" s="207"/>
      <c r="M68" s="210"/>
      <c r="N68" s="14"/>
      <c r="O68" s="14"/>
      <c r="S68" s="14"/>
      <c r="T68" s="14"/>
      <c r="U68" s="14"/>
      <c r="V68" s="14"/>
      <c r="W68" s="14"/>
      <c r="X68" s="14"/>
      <c r="Y68" s="23"/>
      <c r="Z68"/>
      <c r="AA68"/>
      <c r="AB68"/>
    </row>
    <row r="69" spans="1:28" s="1" customFormat="1" ht="24" customHeight="1">
      <c r="A69" s="221"/>
      <c r="B69" s="206" t="s">
        <v>25</v>
      </c>
      <c r="C69" s="206"/>
      <c r="D69" s="107" t="s">
        <v>25</v>
      </c>
      <c r="E69" s="106" t="s">
        <v>25</v>
      </c>
      <c r="F69" s="207"/>
      <c r="G69" s="207"/>
      <c r="H69" s="207"/>
      <c r="I69" s="207"/>
      <c r="J69" s="208"/>
      <c r="K69" s="209"/>
      <c r="L69" s="207"/>
      <c r="M69" s="210"/>
      <c r="N69" s="14"/>
      <c r="O69" s="14"/>
      <c r="S69" s="14"/>
      <c r="T69" s="14"/>
      <c r="U69" s="14"/>
      <c r="V69" s="14"/>
      <c r="W69" s="14"/>
      <c r="X69" s="14"/>
      <c r="Y69" s="23"/>
      <c r="Z69"/>
      <c r="AA69"/>
      <c r="AB69"/>
    </row>
    <row r="70" spans="1:28" s="1" customFormat="1" ht="24" customHeight="1">
      <c r="A70" s="222"/>
      <c r="B70" s="206" t="s">
        <v>25</v>
      </c>
      <c r="C70" s="206"/>
      <c r="D70" s="94" t="s">
        <v>25</v>
      </c>
      <c r="E70" s="95" t="s">
        <v>25</v>
      </c>
      <c r="F70" s="228"/>
      <c r="G70" s="182"/>
      <c r="H70" s="182"/>
      <c r="I70" s="182"/>
      <c r="J70" s="182"/>
      <c r="K70" s="182"/>
      <c r="L70" s="229"/>
      <c r="M70" s="230"/>
      <c r="N70" s="14"/>
      <c r="O70" s="14"/>
      <c r="S70" s="14"/>
      <c r="T70" s="14"/>
      <c r="U70" s="14"/>
      <c r="V70" s="14"/>
      <c r="W70" s="14"/>
      <c r="X70" s="14"/>
      <c r="Y70" s="23"/>
      <c r="Z70"/>
      <c r="AA70"/>
      <c r="AB70"/>
    </row>
    <row r="71" spans="1:28" s="1" customFormat="1" hidden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4"/>
      <c r="N71" s="14"/>
      <c r="O71" s="14"/>
      <c r="S71" s="14"/>
      <c r="T71" s="14"/>
      <c r="U71" s="14"/>
      <c r="V71" s="14"/>
      <c r="W71" s="14"/>
      <c r="X71" s="14"/>
      <c r="Y71" s="23"/>
      <c r="Z71"/>
      <c r="AA71"/>
      <c r="AB71"/>
    </row>
    <row r="72" spans="1:28" s="1" customFormat="1" hidden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4"/>
      <c r="N72" s="14"/>
      <c r="O72" s="14"/>
      <c r="S72" s="14"/>
      <c r="T72" s="14"/>
      <c r="U72" s="14"/>
      <c r="V72" s="14"/>
      <c r="W72" s="14"/>
      <c r="X72" s="14"/>
      <c r="Y72" s="23"/>
      <c r="Z72"/>
      <c r="AA72"/>
      <c r="AB72"/>
    </row>
    <row r="73" spans="1:28" s="1" customFormat="1" hidden="1">
      <c r="A73" s="14" t="s">
        <v>161</v>
      </c>
      <c r="B73" s="14" t="s">
        <v>3</v>
      </c>
      <c r="C73" s="14" t="s">
        <v>2</v>
      </c>
      <c r="D73" s="13"/>
      <c r="E73" s="13"/>
      <c r="F73" s="13"/>
      <c r="G73" s="13"/>
      <c r="H73" s="13"/>
      <c r="I73" s="13"/>
      <c r="J73" s="13"/>
      <c r="K73" s="13"/>
      <c r="L73" s="13"/>
      <c r="M73" s="14"/>
      <c r="N73" s="14"/>
      <c r="O73" s="14"/>
      <c r="S73" s="14"/>
      <c r="T73" s="14"/>
      <c r="U73" s="14"/>
      <c r="V73" s="14"/>
      <c r="W73" s="14"/>
      <c r="X73" s="14"/>
      <c r="Y73" s="23"/>
      <c r="Z73"/>
      <c r="AA73"/>
      <c r="AB73"/>
    </row>
    <row r="74" spans="1:28" s="1" customFormat="1" hidden="1">
      <c r="A74" s="22" t="s">
        <v>26</v>
      </c>
      <c r="B74" s="22" t="s">
        <v>26</v>
      </c>
      <c r="C74" s="22" t="s">
        <v>26</v>
      </c>
      <c r="D74" s="13"/>
      <c r="E74" s="13"/>
      <c r="F74" s="13"/>
      <c r="G74" s="13"/>
      <c r="H74" s="13"/>
      <c r="I74" s="13"/>
      <c r="J74" s="13"/>
      <c r="K74" s="13"/>
      <c r="L74" s="13"/>
      <c r="M74" s="14"/>
      <c r="N74" s="14"/>
      <c r="O74" s="14"/>
      <c r="S74" s="14"/>
      <c r="T74" s="14"/>
      <c r="U74" s="14"/>
      <c r="V74" s="14"/>
      <c r="W74" s="14"/>
      <c r="X74" s="14"/>
      <c r="Y74" s="23"/>
      <c r="Z74"/>
      <c r="AA74"/>
      <c r="AB74"/>
    </row>
    <row r="75" spans="1:28" s="1" customFormat="1" ht="49.5" hidden="1">
      <c r="A75" s="24" t="s">
        <v>164</v>
      </c>
      <c r="B75" s="14" t="s">
        <v>4</v>
      </c>
      <c r="C75" s="97" t="s">
        <v>169</v>
      </c>
      <c r="D75" s="13"/>
      <c r="E75" s="13"/>
      <c r="F75" s="13"/>
      <c r="G75" s="13"/>
      <c r="H75" s="13"/>
      <c r="I75" s="13"/>
      <c r="J75" s="13"/>
      <c r="K75" s="13"/>
      <c r="L75" s="13"/>
      <c r="M75" s="14"/>
      <c r="N75" s="14"/>
      <c r="O75" s="14"/>
      <c r="S75" s="14"/>
      <c r="T75" s="14"/>
      <c r="U75" s="14"/>
      <c r="V75" s="14"/>
      <c r="W75" s="14"/>
      <c r="X75" s="14"/>
      <c r="Y75" s="23"/>
      <c r="Z75"/>
      <c r="AA75"/>
      <c r="AB75"/>
    </row>
    <row r="76" spans="1:28" s="1" customFormat="1" hidden="1">
      <c r="A76" s="14" t="s">
        <v>162</v>
      </c>
      <c r="B76" s="14" t="s">
        <v>5</v>
      </c>
      <c r="C76" s="97" t="s">
        <v>170</v>
      </c>
      <c r="D76" s="13"/>
      <c r="E76" s="13"/>
      <c r="F76" s="13"/>
      <c r="G76" s="13"/>
      <c r="H76" s="13"/>
      <c r="I76" s="13"/>
      <c r="J76" s="13"/>
      <c r="K76" s="13"/>
      <c r="L76" s="13"/>
      <c r="M76" s="14"/>
      <c r="N76" s="14"/>
      <c r="O76" s="14"/>
      <c r="S76" s="14"/>
      <c r="T76" s="14"/>
      <c r="U76" s="14"/>
      <c r="V76" s="14"/>
      <c r="W76" s="14"/>
      <c r="X76" s="14"/>
      <c r="Y76" s="23"/>
      <c r="Z76"/>
      <c r="AA76"/>
      <c r="AB76"/>
    </row>
    <row r="77" spans="1:28" s="1" customFormat="1" hidden="1">
      <c r="A77" s="14" t="s">
        <v>163</v>
      </c>
      <c r="B77" s="14" t="s">
        <v>6</v>
      </c>
      <c r="C77" s="97" t="s">
        <v>171</v>
      </c>
      <c r="D77" s="13"/>
      <c r="E77" s="13"/>
      <c r="F77" s="13"/>
      <c r="G77" s="13"/>
      <c r="H77" s="13"/>
      <c r="I77" s="13"/>
      <c r="J77" s="13"/>
      <c r="K77" s="13"/>
      <c r="L77" s="13"/>
      <c r="M77" s="14"/>
      <c r="N77" s="14"/>
      <c r="O77" s="14"/>
      <c r="S77" s="14"/>
      <c r="T77" s="14"/>
      <c r="U77" s="14"/>
      <c r="V77" s="14"/>
      <c r="W77" s="14"/>
      <c r="X77" s="14"/>
      <c r="Y77" s="23"/>
      <c r="Z77"/>
      <c r="AA77"/>
      <c r="AB77"/>
    </row>
    <row r="78" spans="1:28" s="1" customFormat="1" hidden="1">
      <c r="A78" s="14"/>
      <c r="B78" s="14" t="s">
        <v>22</v>
      </c>
      <c r="C78" s="1" t="s">
        <v>172</v>
      </c>
      <c r="D78" s="13"/>
      <c r="E78" s="13"/>
      <c r="F78" s="13"/>
      <c r="G78" s="13"/>
      <c r="H78" s="13"/>
      <c r="I78" s="13"/>
      <c r="J78" s="13"/>
      <c r="K78" s="13"/>
      <c r="L78" s="13"/>
      <c r="M78" s="14"/>
      <c r="N78" s="14"/>
      <c r="O78" s="14"/>
      <c r="S78" s="14"/>
      <c r="T78" s="14"/>
      <c r="U78" s="14"/>
      <c r="V78" s="14"/>
      <c r="W78" s="14"/>
      <c r="X78" s="14"/>
      <c r="Y78" s="23"/>
      <c r="Z78"/>
      <c r="AA78"/>
      <c r="AB78"/>
    </row>
    <row r="79" spans="1:28" s="1" customFormat="1" hidden="1">
      <c r="C79" s="14" t="s">
        <v>173</v>
      </c>
      <c r="D79" s="13"/>
      <c r="E79" s="13"/>
      <c r="F79" s="13"/>
      <c r="G79" s="13"/>
      <c r="H79" s="13"/>
      <c r="I79" s="13"/>
      <c r="J79" s="13"/>
      <c r="K79" s="13"/>
      <c r="L79" s="13"/>
      <c r="M79" s="14"/>
      <c r="N79" s="14"/>
      <c r="O79" s="14"/>
      <c r="S79" s="14"/>
      <c r="T79" s="14"/>
      <c r="U79" s="14"/>
      <c r="V79" s="14"/>
      <c r="W79" s="14"/>
      <c r="X79" s="14"/>
      <c r="Y79" s="23"/>
      <c r="Z79"/>
      <c r="AA79"/>
      <c r="AB79"/>
    </row>
    <row r="80" spans="1:28" s="1" customFormat="1" hidden="1">
      <c r="C80" s="14" t="s">
        <v>174</v>
      </c>
      <c r="D80" s="13"/>
      <c r="E80" s="13"/>
      <c r="F80" s="13"/>
      <c r="G80" s="13"/>
      <c r="H80" s="13"/>
      <c r="I80" s="13"/>
      <c r="J80" s="13"/>
      <c r="K80" s="13"/>
      <c r="L80" s="13"/>
      <c r="M80" s="14"/>
      <c r="N80" s="14"/>
      <c r="O80" s="14"/>
      <c r="S80" s="14"/>
      <c r="T80" s="14"/>
      <c r="U80" s="14"/>
      <c r="V80" s="14"/>
      <c r="W80" s="14"/>
      <c r="X80" s="14"/>
      <c r="Y80" s="23"/>
      <c r="Z80"/>
      <c r="AA80"/>
      <c r="AB80"/>
    </row>
    <row r="81" spans="1:28" s="1" customFormat="1" hidden="1">
      <c r="A81" s="14"/>
      <c r="B81" s="14"/>
      <c r="C81" s="14" t="s">
        <v>175</v>
      </c>
      <c r="D81" s="13"/>
      <c r="E81" s="13"/>
      <c r="F81" s="13"/>
      <c r="G81" s="13"/>
      <c r="H81" s="13"/>
      <c r="I81" s="13"/>
      <c r="J81" s="13"/>
      <c r="K81" s="13"/>
      <c r="L81" s="13"/>
      <c r="M81" s="14"/>
      <c r="N81" s="14"/>
      <c r="O81" s="14"/>
      <c r="S81" s="14"/>
      <c r="T81" s="14"/>
      <c r="U81" s="14"/>
      <c r="V81" s="14"/>
      <c r="W81" s="14"/>
      <c r="X81" s="14"/>
      <c r="Y81" s="23"/>
      <c r="Z81"/>
      <c r="AA81"/>
      <c r="AB81"/>
    </row>
    <row r="82" spans="1:28" s="1" customFormat="1" hidden="1">
      <c r="A82" s="14"/>
      <c r="B82" s="14"/>
      <c r="C82" s="14" t="s">
        <v>177</v>
      </c>
      <c r="D82" s="13"/>
      <c r="E82" s="13"/>
      <c r="F82" s="13"/>
      <c r="G82" s="13"/>
      <c r="H82" s="13"/>
      <c r="I82" s="13"/>
      <c r="J82" s="13"/>
      <c r="K82" s="13"/>
      <c r="L82" s="13"/>
      <c r="M82" s="14"/>
      <c r="N82" s="14"/>
      <c r="O82" s="14"/>
      <c r="S82" s="14"/>
      <c r="T82" s="14"/>
      <c r="U82" s="14"/>
      <c r="V82" s="14"/>
      <c r="W82" s="14"/>
      <c r="X82" s="14"/>
      <c r="Y82" s="23"/>
      <c r="Z82"/>
      <c r="AA82"/>
      <c r="AB82"/>
    </row>
    <row r="83" spans="1:28" s="1" customFormat="1" hidden="1">
      <c r="A83" s="14"/>
      <c r="B83" s="14"/>
      <c r="C83" s="14" t="s">
        <v>176</v>
      </c>
      <c r="D83" s="13"/>
      <c r="E83" s="13"/>
      <c r="F83" s="13"/>
      <c r="G83" s="13"/>
      <c r="H83" s="13"/>
      <c r="I83" s="13"/>
      <c r="J83" s="13"/>
      <c r="K83" s="13"/>
      <c r="L83" s="13"/>
      <c r="M83" s="14"/>
      <c r="N83" s="14"/>
      <c r="O83" s="14"/>
      <c r="S83" s="14"/>
      <c r="T83" s="14"/>
      <c r="U83" s="14"/>
      <c r="V83" s="14"/>
      <c r="W83" s="14"/>
      <c r="X83" s="14"/>
      <c r="Y83" s="23"/>
      <c r="Z83"/>
      <c r="AA83"/>
      <c r="AB83"/>
    </row>
    <row r="84" spans="1:28" s="1" customFormat="1" hidden="1">
      <c r="A84" s="14"/>
      <c r="B84" s="14"/>
      <c r="C84" s="14"/>
      <c r="D84" s="13"/>
      <c r="E84" s="13"/>
      <c r="F84" s="13"/>
      <c r="G84" s="13"/>
      <c r="H84" s="13"/>
      <c r="I84" s="13"/>
      <c r="J84" s="13"/>
      <c r="K84" s="13"/>
      <c r="L84" s="13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23"/>
      <c r="Z84"/>
      <c r="AA84"/>
      <c r="AB84"/>
    </row>
    <row r="85" spans="1:28" s="1" customFormat="1" hidden="1">
      <c r="A85" s="22"/>
      <c r="B85" s="14" t="s">
        <v>17</v>
      </c>
      <c r="C85" s="14" t="s">
        <v>18</v>
      </c>
      <c r="D85" s="14" t="s">
        <v>19</v>
      </c>
      <c r="E85" s="14" t="s">
        <v>76</v>
      </c>
      <c r="F85" s="14" t="s">
        <v>77</v>
      </c>
      <c r="G85" s="14" t="s">
        <v>82</v>
      </c>
      <c r="H85" s="14" t="s">
        <v>79</v>
      </c>
      <c r="I85" s="14"/>
      <c r="J85" s="13"/>
      <c r="K85" s="13"/>
      <c r="L85" s="13"/>
      <c r="M85" s="14"/>
      <c r="N85" s="14"/>
      <c r="O85" s="14"/>
      <c r="Q85" s="14"/>
      <c r="R85" s="14"/>
      <c r="S85" s="14"/>
      <c r="T85" s="14"/>
      <c r="U85" s="14"/>
      <c r="V85" s="14"/>
      <c r="W85" s="14"/>
      <c r="X85" s="14"/>
      <c r="Y85" s="23"/>
      <c r="Z85"/>
      <c r="AA85"/>
      <c r="AB85"/>
    </row>
    <row r="86" spans="1:28" s="1" customFormat="1" hidden="1">
      <c r="A86" s="22"/>
      <c r="B86" s="22" t="s">
        <v>26</v>
      </c>
      <c r="C86" s="22" t="s">
        <v>26</v>
      </c>
      <c r="D86" s="22" t="s">
        <v>26</v>
      </c>
      <c r="E86" s="22" t="s">
        <v>26</v>
      </c>
      <c r="F86" s="22" t="s">
        <v>65</v>
      </c>
      <c r="G86" s="22" t="s">
        <v>26</v>
      </c>
      <c r="H86" s="22" t="s">
        <v>65</v>
      </c>
      <c r="I86" s="22"/>
      <c r="J86" s="13"/>
      <c r="K86" s="13"/>
      <c r="L86" s="13"/>
      <c r="M86" s="14"/>
      <c r="N86" s="14"/>
      <c r="O86" s="14"/>
      <c r="Q86" s="14"/>
      <c r="R86" s="14"/>
      <c r="S86" s="14"/>
      <c r="T86" s="14"/>
      <c r="U86" s="14"/>
      <c r="V86" s="14"/>
      <c r="W86" s="14"/>
      <c r="X86" s="14"/>
      <c r="Y86" s="23"/>
      <c r="Z86"/>
      <c r="AA86"/>
      <c r="AB86"/>
    </row>
    <row r="87" spans="1:28" s="1" customFormat="1" hidden="1">
      <c r="A87" s="14"/>
      <c r="B87" s="14" t="s">
        <v>66</v>
      </c>
      <c r="C87" s="14" t="s">
        <v>68</v>
      </c>
      <c r="D87" s="14" t="s">
        <v>23</v>
      </c>
      <c r="E87" s="14" t="s">
        <v>73</v>
      </c>
      <c r="F87" s="14" t="s">
        <v>78</v>
      </c>
      <c r="G87" s="14" t="s">
        <v>75</v>
      </c>
      <c r="H87" s="14" t="s">
        <v>80</v>
      </c>
      <c r="I87" s="14"/>
      <c r="J87" s="13"/>
      <c r="K87" s="13"/>
      <c r="L87" s="13"/>
      <c r="M87" s="14"/>
      <c r="N87" s="14"/>
      <c r="O87" s="14"/>
      <c r="Q87" s="14"/>
      <c r="R87" s="14"/>
      <c r="S87" s="14"/>
      <c r="T87" s="14"/>
      <c r="U87" s="14"/>
      <c r="V87" s="14"/>
      <c r="W87" s="14"/>
      <c r="X87" s="14"/>
      <c r="Y87" s="23"/>
      <c r="Z87"/>
      <c r="AA87"/>
      <c r="AB87"/>
    </row>
    <row r="88" spans="1:28" hidden="1">
      <c r="A88" s="14"/>
      <c r="B88" s="14" t="s">
        <v>20</v>
      </c>
      <c r="C88" s="14" t="s">
        <v>69</v>
      </c>
      <c r="D88" s="14" t="s">
        <v>24</v>
      </c>
      <c r="E88" s="14" t="s">
        <v>74</v>
      </c>
      <c r="F88" s="14" t="s">
        <v>71</v>
      </c>
      <c r="G88" s="14" t="s">
        <v>83</v>
      </c>
      <c r="H88" s="14" t="s">
        <v>81</v>
      </c>
      <c r="I88" s="14"/>
    </row>
    <row r="89" spans="1:28" hidden="1">
      <c r="A89" s="14"/>
      <c r="B89" s="14" t="s">
        <v>67</v>
      </c>
      <c r="C89" s="14" t="s">
        <v>70</v>
      </c>
      <c r="D89" s="14" t="s">
        <v>72</v>
      </c>
      <c r="E89" s="14" t="s">
        <v>71</v>
      </c>
      <c r="F89" s="14"/>
      <c r="G89" s="14" t="s">
        <v>71</v>
      </c>
      <c r="H89" s="14" t="s">
        <v>71</v>
      </c>
      <c r="I89" s="14"/>
    </row>
    <row r="90" spans="1:28" hidden="1">
      <c r="A90" s="14"/>
      <c r="B90" s="14" t="s">
        <v>39</v>
      </c>
      <c r="C90" s="14" t="s">
        <v>71</v>
      </c>
      <c r="D90" s="14" t="s">
        <v>71</v>
      </c>
      <c r="E90" s="14"/>
      <c r="F90" s="14"/>
      <c r="G90" s="14"/>
      <c r="H90" s="14"/>
      <c r="I90" s="14"/>
    </row>
    <row r="91" spans="1:28" hidden="1"/>
    <row r="92" spans="1:28" hidden="1">
      <c r="A92" s="22" t="s">
        <v>26</v>
      </c>
      <c r="B92" s="22" t="s">
        <v>26</v>
      </c>
      <c r="C92" s="22" t="s">
        <v>26</v>
      </c>
      <c r="E92" s="22" t="s">
        <v>26</v>
      </c>
      <c r="F92" s="22" t="s">
        <v>26</v>
      </c>
      <c r="G92" s="22" t="s">
        <v>26</v>
      </c>
      <c r="H92" s="22" t="s">
        <v>26</v>
      </c>
      <c r="I92" s="22" t="s">
        <v>26</v>
      </c>
      <c r="J92" s="22" t="s">
        <v>26</v>
      </c>
      <c r="K92" s="22" t="s">
        <v>185</v>
      </c>
      <c r="L92" s="22"/>
      <c r="M92" s="22" t="s">
        <v>185</v>
      </c>
    </row>
    <row r="93" spans="1:28" hidden="1">
      <c r="A93" s="14">
        <v>2019</v>
      </c>
      <c r="B93" s="14">
        <v>1</v>
      </c>
      <c r="C93" s="14">
        <v>1</v>
      </c>
      <c r="E93" s="14" t="s">
        <v>36</v>
      </c>
      <c r="F93" s="14" t="s">
        <v>40</v>
      </c>
      <c r="G93" s="14" t="s">
        <v>217</v>
      </c>
      <c r="H93" s="14" t="s">
        <v>46</v>
      </c>
      <c r="I93" s="14" t="s">
        <v>48</v>
      </c>
      <c r="J93" s="14" t="s">
        <v>97</v>
      </c>
      <c r="K93" s="14" t="s">
        <v>186</v>
      </c>
      <c r="L93" s="14"/>
      <c r="M93" s="14" t="s">
        <v>187</v>
      </c>
    </row>
    <row r="94" spans="1:28" hidden="1">
      <c r="A94" s="14">
        <v>2018</v>
      </c>
      <c r="B94" s="14">
        <v>2</v>
      </c>
      <c r="C94" s="14">
        <v>2</v>
      </c>
      <c r="E94" s="14" t="s">
        <v>37</v>
      </c>
      <c r="F94" s="14" t="s">
        <v>41</v>
      </c>
      <c r="G94" s="14" t="s">
        <v>216</v>
      </c>
      <c r="H94" s="14" t="s">
        <v>47</v>
      </c>
      <c r="I94" s="14" t="s">
        <v>49</v>
      </c>
      <c r="J94" s="14" t="s">
        <v>67</v>
      </c>
      <c r="K94" s="14" t="s">
        <v>188</v>
      </c>
      <c r="L94" s="14"/>
      <c r="M94" s="14" t="s">
        <v>189</v>
      </c>
    </row>
    <row r="95" spans="1:28" hidden="1">
      <c r="A95" s="14">
        <v>2017</v>
      </c>
      <c r="B95" s="14">
        <v>3</v>
      </c>
      <c r="C95" s="14">
        <v>3</v>
      </c>
      <c r="E95" s="14" t="s">
        <v>38</v>
      </c>
      <c r="F95" s="14" t="s">
        <v>42</v>
      </c>
      <c r="G95" s="14" t="s">
        <v>89</v>
      </c>
      <c r="H95" s="14" t="s">
        <v>39</v>
      </c>
      <c r="I95" s="14"/>
      <c r="J95" s="14" t="s">
        <v>54</v>
      </c>
      <c r="K95" s="14" t="s">
        <v>190</v>
      </c>
      <c r="L95" s="14"/>
      <c r="M95" s="14" t="s">
        <v>191</v>
      </c>
    </row>
    <row r="96" spans="1:28" hidden="1">
      <c r="A96" s="14">
        <v>2016</v>
      </c>
      <c r="B96" s="14">
        <v>4</v>
      </c>
      <c r="C96" s="14">
        <v>4</v>
      </c>
      <c r="E96" s="14" t="s">
        <v>39</v>
      </c>
      <c r="F96" s="14" t="s">
        <v>43</v>
      </c>
      <c r="G96" s="14" t="s">
        <v>90</v>
      </c>
      <c r="H96" s="14"/>
      <c r="I96" s="14"/>
      <c r="J96" s="14" t="s">
        <v>21</v>
      </c>
      <c r="K96" s="14" t="s">
        <v>192</v>
      </c>
      <c r="L96" s="14"/>
      <c r="M96" s="14" t="s">
        <v>193</v>
      </c>
    </row>
    <row r="97" spans="1:13" hidden="1">
      <c r="A97" s="14">
        <v>2015</v>
      </c>
      <c r="B97" s="14">
        <v>5</v>
      </c>
      <c r="C97" s="14">
        <v>5</v>
      </c>
      <c r="E97" s="14"/>
      <c r="F97" s="14" t="s">
        <v>39</v>
      </c>
      <c r="G97" s="14" t="s">
        <v>98</v>
      </c>
      <c r="H97" s="14"/>
      <c r="I97" s="14"/>
      <c r="J97" s="14" t="s">
        <v>45</v>
      </c>
      <c r="K97" s="14"/>
      <c r="L97" s="14"/>
      <c r="M97" s="14" t="s">
        <v>194</v>
      </c>
    </row>
    <row r="98" spans="1:13" hidden="1">
      <c r="A98" s="14">
        <v>2014</v>
      </c>
      <c r="B98" s="14">
        <v>6</v>
      </c>
      <c r="C98" s="14">
        <v>9</v>
      </c>
      <c r="K98" s="14"/>
      <c r="L98" s="14"/>
      <c r="M98" s="14" t="s">
        <v>193</v>
      </c>
    </row>
    <row r="99" spans="1:13" hidden="1">
      <c r="A99" s="14">
        <v>2013</v>
      </c>
      <c r="B99" s="14">
        <v>7</v>
      </c>
      <c r="C99" s="14">
        <v>10</v>
      </c>
      <c r="M99" s="1" t="s">
        <v>219</v>
      </c>
    </row>
    <row r="100" spans="1:13" hidden="1">
      <c r="A100" s="14">
        <v>2012</v>
      </c>
      <c r="B100" s="14">
        <v>8</v>
      </c>
      <c r="C100" s="14">
        <v>11</v>
      </c>
    </row>
    <row r="101" spans="1:13" hidden="1">
      <c r="A101" s="14">
        <v>2011</v>
      </c>
      <c r="B101" s="14">
        <v>9</v>
      </c>
      <c r="C101" s="14">
        <v>12</v>
      </c>
    </row>
    <row r="102" spans="1:13" hidden="1">
      <c r="A102" s="14">
        <v>2010</v>
      </c>
      <c r="B102" s="14">
        <v>10</v>
      </c>
      <c r="C102" s="14">
        <v>13</v>
      </c>
      <c r="E102" s="14" t="s">
        <v>36</v>
      </c>
      <c r="F102" s="14" t="s">
        <v>40</v>
      </c>
      <c r="G102" s="14" t="s">
        <v>44</v>
      </c>
      <c r="H102" s="14" t="s">
        <v>46</v>
      </c>
      <c r="I102" s="14" t="s">
        <v>48</v>
      </c>
      <c r="J102" s="14" t="s">
        <v>21</v>
      </c>
    </row>
    <row r="103" spans="1:13" hidden="1">
      <c r="A103" s="14">
        <v>2009</v>
      </c>
      <c r="B103" s="14">
        <v>11</v>
      </c>
      <c r="C103" s="14">
        <v>14</v>
      </c>
      <c r="E103" s="14" t="s">
        <v>37</v>
      </c>
      <c r="F103" s="14" t="s">
        <v>41</v>
      </c>
      <c r="G103" s="14" t="s">
        <v>89</v>
      </c>
      <c r="H103" s="14" t="s">
        <v>47</v>
      </c>
      <c r="I103" s="14" t="s">
        <v>49</v>
      </c>
      <c r="J103" s="14" t="s">
        <v>54</v>
      </c>
    </row>
    <row r="104" spans="1:13" hidden="1">
      <c r="A104" s="14">
        <v>2008</v>
      </c>
      <c r="B104" s="14">
        <v>12</v>
      </c>
      <c r="C104" s="14">
        <v>15</v>
      </c>
      <c r="E104" s="14" t="s">
        <v>38</v>
      </c>
      <c r="F104" s="14" t="s">
        <v>42</v>
      </c>
      <c r="G104" s="14" t="s">
        <v>90</v>
      </c>
      <c r="H104" s="14" t="s">
        <v>39</v>
      </c>
      <c r="I104" s="14"/>
      <c r="J104" s="14" t="s">
        <v>55</v>
      </c>
    </row>
    <row r="105" spans="1:13" hidden="1">
      <c r="A105" s="14">
        <v>2007</v>
      </c>
      <c r="B105" s="14"/>
      <c r="C105" s="14">
        <v>16</v>
      </c>
      <c r="E105" s="14" t="s">
        <v>39</v>
      </c>
      <c r="F105" s="14" t="s">
        <v>43</v>
      </c>
      <c r="G105" s="14" t="s">
        <v>91</v>
      </c>
      <c r="H105" s="14"/>
      <c r="I105" s="14"/>
      <c r="J105" s="14" t="s">
        <v>56</v>
      </c>
    </row>
    <row r="106" spans="1:13" hidden="1">
      <c r="A106" s="14">
        <v>2006</v>
      </c>
      <c r="B106" s="14"/>
      <c r="C106" s="14">
        <v>17</v>
      </c>
      <c r="E106" s="14"/>
      <c r="F106" s="14" t="s">
        <v>39</v>
      </c>
      <c r="G106" s="14"/>
      <c r="H106" s="14"/>
      <c r="I106" s="14"/>
      <c r="J106" s="14" t="s">
        <v>45</v>
      </c>
    </row>
    <row r="107" spans="1:13" hidden="1">
      <c r="A107" s="14">
        <v>2005</v>
      </c>
      <c r="B107" s="14"/>
      <c r="C107" s="14">
        <v>18</v>
      </c>
      <c r="E107" s="14"/>
      <c r="F107" s="14"/>
      <c r="G107" s="14"/>
      <c r="H107" s="14"/>
      <c r="I107" s="14"/>
      <c r="J107" s="14" t="s">
        <v>57</v>
      </c>
    </row>
    <row r="108" spans="1:13" hidden="1">
      <c r="A108" s="14">
        <v>2004</v>
      </c>
      <c r="B108" s="14"/>
      <c r="C108" s="14">
        <v>19</v>
      </c>
      <c r="E108" s="14"/>
      <c r="F108" s="14"/>
      <c r="G108" s="14"/>
      <c r="H108" s="14"/>
      <c r="I108" s="14"/>
      <c r="J108" s="14" t="s">
        <v>39</v>
      </c>
    </row>
    <row r="109" spans="1:13" hidden="1">
      <c r="A109" s="14">
        <v>2003</v>
      </c>
      <c r="B109" s="14"/>
      <c r="C109" s="14">
        <v>20</v>
      </c>
    </row>
    <row r="110" spans="1:13" hidden="1">
      <c r="A110" s="14">
        <v>2002</v>
      </c>
      <c r="B110" s="14"/>
      <c r="C110" s="14">
        <v>21</v>
      </c>
    </row>
    <row r="111" spans="1:13" hidden="1">
      <c r="A111" s="14">
        <v>2001</v>
      </c>
      <c r="B111" s="14"/>
      <c r="C111" s="14">
        <v>22</v>
      </c>
    </row>
    <row r="112" spans="1:13" hidden="1">
      <c r="A112" s="14">
        <v>2000</v>
      </c>
      <c r="B112" s="14"/>
      <c r="C112" s="14">
        <v>1</v>
      </c>
    </row>
    <row r="113" spans="1:3" hidden="1">
      <c r="A113" s="14">
        <v>1999</v>
      </c>
      <c r="B113" s="14"/>
      <c r="C113" s="14">
        <v>2</v>
      </c>
    </row>
    <row r="114" spans="1:3" hidden="1">
      <c r="A114" s="14">
        <v>1998</v>
      </c>
      <c r="B114" s="14"/>
      <c r="C114" s="14">
        <v>3</v>
      </c>
    </row>
    <row r="115" spans="1:3" hidden="1">
      <c r="A115" s="14">
        <v>1997</v>
      </c>
      <c r="B115" s="14"/>
      <c r="C115" s="14">
        <v>4</v>
      </c>
    </row>
    <row r="116" spans="1:3" hidden="1">
      <c r="A116" s="14">
        <v>1996</v>
      </c>
      <c r="B116" s="14"/>
      <c r="C116" s="14">
        <v>5</v>
      </c>
    </row>
    <row r="117" spans="1:3" hidden="1">
      <c r="A117" s="14">
        <v>1995</v>
      </c>
      <c r="B117" s="14"/>
      <c r="C117" s="14">
        <v>6</v>
      </c>
    </row>
    <row r="118" spans="1:3" hidden="1">
      <c r="A118" s="14">
        <v>1994</v>
      </c>
      <c r="B118" s="14"/>
      <c r="C118" s="14">
        <v>7</v>
      </c>
    </row>
    <row r="119" spans="1:3" hidden="1">
      <c r="A119" s="14">
        <v>1993</v>
      </c>
      <c r="B119" s="14"/>
      <c r="C119" s="14">
        <v>10</v>
      </c>
    </row>
    <row r="120" spans="1:3" hidden="1">
      <c r="A120" s="14">
        <v>1992</v>
      </c>
      <c r="B120" s="14"/>
      <c r="C120" s="14">
        <v>23</v>
      </c>
    </row>
    <row r="121" spans="1:3" hidden="1">
      <c r="A121" s="14">
        <v>1991</v>
      </c>
      <c r="B121" s="14"/>
      <c r="C121" s="14">
        <v>24</v>
      </c>
    </row>
    <row r="122" spans="1:3" hidden="1">
      <c r="A122" s="14">
        <v>1990</v>
      </c>
      <c r="B122" s="14"/>
      <c r="C122" s="14">
        <v>25</v>
      </c>
    </row>
    <row r="123" spans="1:3" hidden="1">
      <c r="A123" s="14">
        <v>1989</v>
      </c>
      <c r="B123" s="14"/>
      <c r="C123" s="14">
        <v>26</v>
      </c>
    </row>
    <row r="124" spans="1:3" hidden="1">
      <c r="A124" s="14">
        <v>1988</v>
      </c>
      <c r="B124" s="14"/>
      <c r="C124" s="14">
        <v>27</v>
      </c>
    </row>
    <row r="125" spans="1:3" hidden="1">
      <c r="A125" s="14">
        <v>1987</v>
      </c>
      <c r="B125" s="14"/>
      <c r="C125" s="14">
        <v>28</v>
      </c>
    </row>
    <row r="126" spans="1:3" hidden="1">
      <c r="A126" s="14">
        <v>1986</v>
      </c>
      <c r="B126" s="14"/>
      <c r="C126" s="14">
        <v>29</v>
      </c>
    </row>
    <row r="127" spans="1:3" hidden="1">
      <c r="A127" s="14">
        <v>1985</v>
      </c>
      <c r="B127" s="14"/>
      <c r="C127" s="14">
        <v>30</v>
      </c>
    </row>
    <row r="128" spans="1:3" hidden="1">
      <c r="A128" s="14">
        <v>1984</v>
      </c>
      <c r="B128" s="14"/>
      <c r="C128" s="14"/>
    </row>
    <row r="129" spans="1:3" hidden="1">
      <c r="A129" s="14">
        <v>1983</v>
      </c>
      <c r="B129" s="14"/>
      <c r="C129" s="14"/>
    </row>
    <row r="130" spans="1:3" hidden="1">
      <c r="A130" s="14">
        <v>1982</v>
      </c>
      <c r="B130" s="14"/>
      <c r="C130" s="14"/>
    </row>
    <row r="131" spans="1:3" hidden="1">
      <c r="A131" s="14">
        <v>1981</v>
      </c>
      <c r="B131" s="14"/>
      <c r="C131" s="14"/>
    </row>
    <row r="132" spans="1:3" hidden="1">
      <c r="A132" s="14">
        <v>1980</v>
      </c>
      <c r="B132" s="14"/>
      <c r="C132" s="14"/>
    </row>
    <row r="133" spans="1:3" hidden="1">
      <c r="A133" s="14">
        <v>1979</v>
      </c>
      <c r="B133" s="14"/>
      <c r="C133" s="14"/>
    </row>
    <row r="134" spans="1:3" hidden="1">
      <c r="A134" s="14">
        <v>1978</v>
      </c>
      <c r="B134" s="14"/>
      <c r="C134" s="14"/>
    </row>
    <row r="135" spans="1:3" hidden="1">
      <c r="A135" s="14">
        <v>1977</v>
      </c>
      <c r="B135" s="14"/>
      <c r="C135" s="14"/>
    </row>
    <row r="136" spans="1:3" hidden="1">
      <c r="A136" s="14">
        <v>1976</v>
      </c>
      <c r="B136" s="14"/>
      <c r="C136" s="14"/>
    </row>
    <row r="137" spans="1:3" hidden="1">
      <c r="A137" s="14">
        <v>1975</v>
      </c>
      <c r="B137" s="14"/>
      <c r="C137" s="14"/>
    </row>
    <row r="138" spans="1:3" hidden="1">
      <c r="A138" s="14">
        <v>1974</v>
      </c>
      <c r="B138" s="14"/>
      <c r="C138" s="14"/>
    </row>
    <row r="139" spans="1:3" hidden="1">
      <c r="A139" s="14">
        <v>1973</v>
      </c>
      <c r="B139" s="14"/>
      <c r="C139" s="14"/>
    </row>
    <row r="140" spans="1:3" hidden="1">
      <c r="A140" s="14">
        <v>1972</v>
      </c>
      <c r="B140" s="14"/>
      <c r="C140" s="14"/>
    </row>
    <row r="141" spans="1:3" hidden="1">
      <c r="A141" s="14">
        <v>1971</v>
      </c>
      <c r="B141" s="14"/>
      <c r="C141" s="14"/>
    </row>
    <row r="142" spans="1:3" hidden="1">
      <c r="A142" s="14">
        <v>1970</v>
      </c>
      <c r="B142" s="14"/>
      <c r="C142" s="14"/>
    </row>
    <row r="143" spans="1:3" hidden="1">
      <c r="A143" s="14">
        <v>1969</v>
      </c>
      <c r="B143" s="14"/>
      <c r="C143" s="14"/>
    </row>
    <row r="144" spans="1:3" hidden="1">
      <c r="A144" s="14">
        <v>1968</v>
      </c>
      <c r="B144" s="14"/>
      <c r="C144" s="14"/>
    </row>
    <row r="145" ht="15.75" customHeight="1"/>
  </sheetData>
  <dataConsolidate/>
  <mergeCells count="189">
    <mergeCell ref="B10:D10"/>
    <mergeCell ref="E10:H10"/>
    <mergeCell ref="A11:A12"/>
    <mergeCell ref="I13:K13"/>
    <mergeCell ref="I14:K14"/>
    <mergeCell ref="A2:M2"/>
    <mergeCell ref="C11:M11"/>
    <mergeCell ref="C12:M12"/>
    <mergeCell ref="I6:J9"/>
    <mergeCell ref="A15:A19"/>
    <mergeCell ref="B15:C15"/>
    <mergeCell ref="B16:C16"/>
    <mergeCell ref="B19:C19"/>
    <mergeCell ref="B17:C17"/>
    <mergeCell ref="B18:C18"/>
    <mergeCell ref="A13:A14"/>
    <mergeCell ref="B13:E13"/>
    <mergeCell ref="F13:H13"/>
    <mergeCell ref="B14:E14"/>
    <mergeCell ref="F14:H14"/>
    <mergeCell ref="B22:C22"/>
    <mergeCell ref="F22:H22"/>
    <mergeCell ref="I22:J22"/>
    <mergeCell ref="K22:M22"/>
    <mergeCell ref="B25:C25"/>
    <mergeCell ref="F25:H25"/>
    <mergeCell ref="I25:J25"/>
    <mergeCell ref="K25:M25"/>
    <mergeCell ref="B26:C26"/>
    <mergeCell ref="F26:H26"/>
    <mergeCell ref="I26:J26"/>
    <mergeCell ref="K26:M26"/>
    <mergeCell ref="B23:C23"/>
    <mergeCell ref="F23:H23"/>
    <mergeCell ref="I23:J23"/>
    <mergeCell ref="K23:M23"/>
    <mergeCell ref="B24:C24"/>
    <mergeCell ref="F24:H24"/>
    <mergeCell ref="I24:J24"/>
    <mergeCell ref="K24:M24"/>
    <mergeCell ref="F31:G31"/>
    <mergeCell ref="I31:M31"/>
    <mergeCell ref="A27:A36"/>
    <mergeCell ref="B27:C27"/>
    <mergeCell ref="D27:E27"/>
    <mergeCell ref="F27:G28"/>
    <mergeCell ref="H27:H28"/>
    <mergeCell ref="I27:M28"/>
    <mergeCell ref="F29:G29"/>
    <mergeCell ref="I29:M29"/>
    <mergeCell ref="F30:G30"/>
    <mergeCell ref="I30:M30"/>
    <mergeCell ref="F36:M36"/>
    <mergeCell ref="F33:G33"/>
    <mergeCell ref="F34:G34"/>
    <mergeCell ref="I34:M34"/>
    <mergeCell ref="I33:M33"/>
    <mergeCell ref="B36:E36"/>
    <mergeCell ref="F35:G35"/>
    <mergeCell ref="I35:M35"/>
    <mergeCell ref="A20:A26"/>
    <mergeCell ref="B20:C21"/>
    <mergeCell ref="D20:E20"/>
    <mergeCell ref="F20:H21"/>
    <mergeCell ref="I20:J21"/>
    <mergeCell ref="K20:M21"/>
    <mergeCell ref="F45:G45"/>
    <mergeCell ref="H45:J45"/>
    <mergeCell ref="F46:G46"/>
    <mergeCell ref="H46:J46"/>
    <mergeCell ref="F39:G39"/>
    <mergeCell ref="H39:J39"/>
    <mergeCell ref="F40:G40"/>
    <mergeCell ref="H40:J40"/>
    <mergeCell ref="F41:G41"/>
    <mergeCell ref="H41:J41"/>
    <mergeCell ref="F37:G38"/>
    <mergeCell ref="H37:J38"/>
    <mergeCell ref="K37:K38"/>
    <mergeCell ref="F42:G42"/>
    <mergeCell ref="H42:J42"/>
    <mergeCell ref="F43:G43"/>
    <mergeCell ref="H43:J43"/>
    <mergeCell ref="F32:G32"/>
    <mergeCell ref="H49:M50"/>
    <mergeCell ref="F51:G51"/>
    <mergeCell ref="A37:A48"/>
    <mergeCell ref="B37:C37"/>
    <mergeCell ref="D37:E37"/>
    <mergeCell ref="F55:G55"/>
    <mergeCell ref="H55:M55"/>
    <mergeCell ref="H51:M51"/>
    <mergeCell ref="F52:G52"/>
    <mergeCell ref="H52:M52"/>
    <mergeCell ref="F53:G53"/>
    <mergeCell ref="H53:M53"/>
    <mergeCell ref="F54:G54"/>
    <mergeCell ref="H54:M54"/>
    <mergeCell ref="F44:G44"/>
    <mergeCell ref="H44:J44"/>
    <mergeCell ref="L37:M38"/>
    <mergeCell ref="L39:M39"/>
    <mergeCell ref="L40:M40"/>
    <mergeCell ref="L41:M41"/>
    <mergeCell ref="K70:M70"/>
    <mergeCell ref="B66:C66"/>
    <mergeCell ref="F66:J66"/>
    <mergeCell ref="K66:M66"/>
    <mergeCell ref="B64:C64"/>
    <mergeCell ref="F64:J64"/>
    <mergeCell ref="K64:M64"/>
    <mergeCell ref="B65:C65"/>
    <mergeCell ref="F65:J65"/>
    <mergeCell ref="K65:M65"/>
    <mergeCell ref="K67:M67"/>
    <mergeCell ref="B68:C68"/>
    <mergeCell ref="F68:J68"/>
    <mergeCell ref="K68:M68"/>
    <mergeCell ref="B69:C69"/>
    <mergeCell ref="F69:J69"/>
    <mergeCell ref="K69:M69"/>
    <mergeCell ref="B1:M1"/>
    <mergeCell ref="K62:M62"/>
    <mergeCell ref="B63:C63"/>
    <mergeCell ref="F63:J63"/>
    <mergeCell ref="K63:M63"/>
    <mergeCell ref="F57:G57"/>
    <mergeCell ref="H57:M57"/>
    <mergeCell ref="B59:C60"/>
    <mergeCell ref="D59:E59"/>
    <mergeCell ref="F59:J60"/>
    <mergeCell ref="K59:M60"/>
    <mergeCell ref="B61:C61"/>
    <mergeCell ref="F61:J61"/>
    <mergeCell ref="K61:M61"/>
    <mergeCell ref="B62:C62"/>
    <mergeCell ref="F62:J62"/>
    <mergeCell ref="F47:G47"/>
    <mergeCell ref="B9:D9"/>
    <mergeCell ref="F9:H9"/>
    <mergeCell ref="B6:D8"/>
    <mergeCell ref="A6:A8"/>
    <mergeCell ref="E6:E8"/>
    <mergeCell ref="F6:F8"/>
    <mergeCell ref="G6:G8"/>
    <mergeCell ref="H6:H8"/>
    <mergeCell ref="B67:C67"/>
    <mergeCell ref="F67:J67"/>
    <mergeCell ref="A59:A70"/>
    <mergeCell ref="B70:C70"/>
    <mergeCell ref="F70:J70"/>
    <mergeCell ref="H47:J47"/>
    <mergeCell ref="F48:G48"/>
    <mergeCell ref="H48:J48"/>
    <mergeCell ref="F58:M58"/>
    <mergeCell ref="F56:G56"/>
    <mergeCell ref="H56:M56"/>
    <mergeCell ref="B58:E58"/>
    <mergeCell ref="A49:A57"/>
    <mergeCell ref="B49:C49"/>
    <mergeCell ref="D49:E49"/>
    <mergeCell ref="F49:G50"/>
    <mergeCell ref="F15:H15"/>
    <mergeCell ref="F16:H16"/>
    <mergeCell ref="F17:H17"/>
    <mergeCell ref="F18:H18"/>
    <mergeCell ref="F19:H19"/>
    <mergeCell ref="I15:J15"/>
    <mergeCell ref="I16:J16"/>
    <mergeCell ref="I17:J17"/>
    <mergeCell ref="I18:J18"/>
    <mergeCell ref="I19:J19"/>
    <mergeCell ref="L42:M42"/>
    <mergeCell ref="L43:M43"/>
    <mergeCell ref="L44:M44"/>
    <mergeCell ref="L45:M45"/>
    <mergeCell ref="L46:M46"/>
    <mergeCell ref="L47:M47"/>
    <mergeCell ref="L48:M48"/>
    <mergeCell ref="L10:M10"/>
    <mergeCell ref="L13:M13"/>
    <mergeCell ref="L14:M14"/>
    <mergeCell ref="K15:L15"/>
    <mergeCell ref="K16:L16"/>
    <mergeCell ref="K17:L17"/>
    <mergeCell ref="K18:L18"/>
    <mergeCell ref="K19:L19"/>
    <mergeCell ref="I32:M32"/>
    <mergeCell ref="I10:J10"/>
  </mergeCells>
  <phoneticPr fontId="1" type="noConversion"/>
  <dataValidations count="11">
    <dataValidation type="list" allowBlank="1" showInputMessage="1" showErrorMessage="1" sqref="K10">
      <formula1>$C$74:$C$83</formula1>
    </dataValidation>
    <dataValidation type="list" allowBlank="1" showInputMessage="1" showErrorMessage="1" sqref="B10:D10">
      <formula1>$A$74:$A$77</formula1>
    </dataValidation>
    <dataValidation type="list" allowBlank="1" showInputMessage="1" showErrorMessage="1" sqref="D61:D70 D51:D57 D16:D19 B39:B48 D22:D26 B29:B35 B51:B57 D39:D48 D29:D35">
      <formula1>$A$92:$A$144</formula1>
    </dataValidation>
    <dataValidation type="list" allowBlank="1" showInputMessage="1" showErrorMessage="1" sqref="K39:K48">
      <formula1>$J$92:$J$97</formula1>
    </dataValidation>
    <dataValidation type="list" allowBlank="1" showInputMessage="1" showErrorMessage="1" sqref="B61:C70">
      <formula1>$H$92:$H$95</formula1>
    </dataValidation>
    <dataValidation type="list" allowBlank="1" showInputMessage="1" showErrorMessage="1" sqref="B16:C19">
      <formula1>$E$92:$E$96</formula1>
    </dataValidation>
    <dataValidation type="list" allowBlank="1" showInputMessage="1" showErrorMessage="1" sqref="M16:M19">
      <formula1>$F$92:$F$97</formula1>
    </dataValidation>
    <dataValidation type="list" allowBlank="1" showInputMessage="1" showErrorMessage="1" sqref="K6:K9">
      <formula1>$K$92:$K$96</formula1>
    </dataValidation>
    <dataValidation type="list" allowBlank="1" showInputMessage="1" showErrorMessage="1" sqref="B22:C26">
      <formula1>$G$92:$G$97</formula1>
    </dataValidation>
    <dataValidation type="list" allowBlank="1" showInputMessage="1" showErrorMessage="1" sqref="L6:L9">
      <formula1>$M$92:$M$99</formula1>
    </dataValidation>
    <dataValidation type="list" allowBlank="1" showInputMessage="1" showErrorMessage="1" sqref="E16:E19 E22:E26 E29:E35 C29:C35 C39:C48 E39:E48 C51:C57 E51:E57 E61:E70">
      <formula1>$B$92:$B$104</formula1>
    </dataValidation>
  </dataValidations>
  <printOptions horizontalCentered="1" verticalCentered="1"/>
  <pageMargins left="3.937007874015748E-2" right="3.937007874015748E-2" top="0.19685039370078741" bottom="0.19685039370078741" header="0.31496062992125984" footer="0.31496062992125984"/>
  <pageSetup paperSize="9" scale="4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91"/>
  <sheetViews>
    <sheetView zoomScale="70" zoomScaleNormal="70" workbookViewId="0">
      <selection activeCell="F18" sqref="F18"/>
    </sheetView>
  </sheetViews>
  <sheetFormatPr defaultRowHeight="16.5"/>
  <cols>
    <col min="1" max="1" width="2" style="29" customWidth="1"/>
    <col min="2" max="2" width="5.125" style="25" customWidth="1"/>
    <col min="3" max="3" width="16.875" style="25" customWidth="1"/>
    <col min="4" max="4" width="17.5" style="25" customWidth="1"/>
    <col min="5" max="5" width="23" style="25" customWidth="1"/>
    <col min="6" max="6" width="11.625" style="26" customWidth="1"/>
    <col min="7" max="7" width="27.625" style="26" customWidth="1"/>
    <col min="8" max="8" width="15.875" style="26" hidden="1" customWidth="1"/>
    <col min="9" max="9" width="43.25" style="26" hidden="1" customWidth="1"/>
    <col min="10" max="10" width="13.125" style="26" hidden="1" customWidth="1"/>
    <col min="11" max="11" width="13.25" style="26" hidden="1" customWidth="1"/>
    <col min="12" max="12" width="13.875" style="26" hidden="1" customWidth="1"/>
    <col min="13" max="13" width="19.375" style="26" hidden="1" customWidth="1"/>
    <col min="14" max="14" width="12.125" style="13" bestFit="1" customWidth="1"/>
    <col min="15" max="15" width="8.625" style="28" customWidth="1"/>
    <col min="16" max="16" width="8.25" style="27" bestFit="1" customWidth="1"/>
    <col min="17" max="17" width="8.375" style="27" bestFit="1" customWidth="1"/>
    <col min="18" max="18" width="8.5" style="27" bestFit="1" customWidth="1"/>
    <col min="19" max="19" width="6.875" style="27" customWidth="1"/>
    <col min="20" max="20" width="8.5" style="28" customWidth="1"/>
    <col min="21" max="24" width="8.5" style="28" hidden="1" customWidth="1"/>
    <col min="25" max="25" width="8.25" style="27" bestFit="1" customWidth="1"/>
    <col min="26" max="26" width="9.625" style="27" bestFit="1" customWidth="1"/>
    <col min="27" max="27" width="9.625" style="27" hidden="1" customWidth="1"/>
    <col min="28" max="28" width="6.875" style="27" customWidth="1"/>
    <col min="29" max="29" width="9" style="27" customWidth="1"/>
    <col min="30" max="30" width="7.75" style="28" bestFit="1" customWidth="1"/>
    <col min="31" max="31" width="8.25" style="27" bestFit="1" customWidth="1"/>
    <col min="32" max="32" width="9.875" style="27" customWidth="1"/>
    <col min="33" max="33" width="25.25" style="27" customWidth="1"/>
    <col min="34" max="34" width="27.875" style="27" customWidth="1"/>
    <col min="35" max="35" width="8.25" style="29" bestFit="1" customWidth="1"/>
    <col min="36" max="36" width="10.625" style="28" customWidth="1"/>
    <col min="37" max="37" width="10.625" style="29" customWidth="1"/>
    <col min="38" max="38" width="8" style="28" customWidth="1"/>
    <col min="39" max="39" width="8" style="153" customWidth="1"/>
    <col min="40" max="40" width="9.25" style="29" customWidth="1"/>
    <col min="41" max="41" width="8.25" style="29" bestFit="1" customWidth="1"/>
    <col min="42" max="42" width="10.375" style="13" customWidth="1"/>
    <col min="43" max="43" width="2" style="23" customWidth="1"/>
    <col min="44" max="16384" width="9" style="29"/>
  </cols>
  <sheetData>
    <row r="1" spans="2:44" ht="11.25" customHeight="1" thickBot="1">
      <c r="AM1" s="28"/>
    </row>
    <row r="2" spans="2:44" ht="23.25" customHeight="1" thickBot="1">
      <c r="B2" s="284" t="s">
        <v>234</v>
      </c>
      <c r="C2" s="285"/>
      <c r="D2" s="285"/>
      <c r="E2" s="286"/>
      <c r="F2" s="33"/>
      <c r="G2" s="33"/>
      <c r="H2" s="33"/>
      <c r="I2" s="33"/>
      <c r="J2" s="33"/>
      <c r="K2" s="33"/>
      <c r="L2" s="33"/>
      <c r="M2" s="33"/>
      <c r="N2" s="33"/>
      <c r="O2" s="33"/>
      <c r="P2" s="30"/>
      <c r="Q2" s="29"/>
      <c r="R2" s="29"/>
      <c r="S2" s="29"/>
      <c r="T2" s="32"/>
      <c r="U2" s="32"/>
      <c r="V2" s="32"/>
      <c r="W2" s="32"/>
      <c r="X2" s="32"/>
      <c r="AI2" s="27"/>
      <c r="AK2" s="27"/>
      <c r="AL2" s="31"/>
      <c r="AM2" s="31"/>
      <c r="AN2" s="13" t="s">
        <v>179</v>
      </c>
      <c r="AO2" s="29">
        <v>2019</v>
      </c>
      <c r="AP2" s="29">
        <v>8</v>
      </c>
      <c r="AQ2" s="25"/>
      <c r="AR2" s="23"/>
    </row>
    <row r="3" spans="2:44" ht="12" customHeight="1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1"/>
      <c r="P3" s="30"/>
      <c r="AL3" s="31"/>
      <c r="AM3" s="31"/>
      <c r="AP3" s="25"/>
    </row>
    <row r="4" spans="2:44" ht="23.25" customHeight="1" thickBo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1"/>
      <c r="P4" s="30"/>
      <c r="AL4" s="31"/>
      <c r="AM4" s="31"/>
      <c r="AN4" s="96" t="s">
        <v>105</v>
      </c>
      <c r="AO4" s="299" t="e">
        <f>신청서!#REF!</f>
        <v>#REF!</v>
      </c>
      <c r="AP4" s="300"/>
    </row>
    <row r="5" spans="2:44" ht="9.75" customHeight="1">
      <c r="N5" s="25"/>
      <c r="AM5" s="28"/>
      <c r="AP5" s="25"/>
    </row>
    <row r="6" spans="2:44" ht="16.5" customHeight="1">
      <c r="B6" s="291" t="s">
        <v>106</v>
      </c>
      <c r="C6" s="291" t="s">
        <v>196</v>
      </c>
      <c r="D6" s="291" t="s">
        <v>197</v>
      </c>
      <c r="E6" s="291" t="s">
        <v>195</v>
      </c>
      <c r="F6" s="293" t="s">
        <v>107</v>
      </c>
      <c r="G6" s="293" t="s">
        <v>108</v>
      </c>
      <c r="H6" s="293" t="s">
        <v>225</v>
      </c>
      <c r="I6" s="287" t="s">
        <v>199</v>
      </c>
      <c r="J6" s="287" t="s">
        <v>200</v>
      </c>
      <c r="K6" s="287" t="s">
        <v>201</v>
      </c>
      <c r="L6" s="287" t="s">
        <v>198</v>
      </c>
      <c r="M6" s="287" t="s">
        <v>204</v>
      </c>
      <c r="N6" s="295" t="s">
        <v>165</v>
      </c>
      <c r="O6" s="297" t="s">
        <v>226</v>
      </c>
      <c r="P6" s="298"/>
      <c r="Q6" s="304" t="s">
        <v>206</v>
      </c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9"/>
      <c r="AG6" s="289" t="s">
        <v>207</v>
      </c>
      <c r="AH6" s="290"/>
      <c r="AI6" s="301"/>
      <c r="AJ6" s="289" t="s">
        <v>208</v>
      </c>
      <c r="AK6" s="290"/>
      <c r="AL6" s="302" t="s">
        <v>183</v>
      </c>
      <c r="AM6" s="303"/>
      <c r="AN6" s="304" t="s">
        <v>167</v>
      </c>
      <c r="AO6" s="305"/>
      <c r="AP6" s="306" t="s">
        <v>166</v>
      </c>
    </row>
    <row r="7" spans="2:44" ht="27.75" thickBot="1">
      <c r="B7" s="292"/>
      <c r="C7" s="292"/>
      <c r="D7" s="292"/>
      <c r="E7" s="292"/>
      <c r="F7" s="294"/>
      <c r="G7" s="294"/>
      <c r="H7" s="294"/>
      <c r="I7" s="288"/>
      <c r="J7" s="288"/>
      <c r="K7" s="288"/>
      <c r="L7" s="288"/>
      <c r="M7" s="288"/>
      <c r="N7" s="296"/>
      <c r="O7" s="110" t="s">
        <v>205</v>
      </c>
      <c r="P7" s="34" t="s">
        <v>111</v>
      </c>
      <c r="Q7" s="34" t="s">
        <v>112</v>
      </c>
      <c r="R7" s="34" t="s">
        <v>113</v>
      </c>
      <c r="S7" s="34" t="s">
        <v>109</v>
      </c>
      <c r="T7" s="35" t="s">
        <v>114</v>
      </c>
      <c r="U7" s="35" t="s">
        <v>221</v>
      </c>
      <c r="V7" s="35" t="s">
        <v>222</v>
      </c>
      <c r="W7" s="35" t="s">
        <v>223</v>
      </c>
      <c r="X7" s="35" t="s">
        <v>220</v>
      </c>
      <c r="Y7" s="34" t="s">
        <v>115</v>
      </c>
      <c r="Z7" s="34" t="s">
        <v>116</v>
      </c>
      <c r="AA7" s="34" t="s">
        <v>224</v>
      </c>
      <c r="AB7" s="34" t="s">
        <v>113</v>
      </c>
      <c r="AC7" s="36" t="s">
        <v>109</v>
      </c>
      <c r="AD7" s="37" t="s">
        <v>114</v>
      </c>
      <c r="AE7" s="36" t="s">
        <v>117</v>
      </c>
      <c r="AF7" s="38" t="s">
        <v>118</v>
      </c>
      <c r="AG7" s="36" t="s">
        <v>180</v>
      </c>
      <c r="AH7" s="36" t="s">
        <v>181</v>
      </c>
      <c r="AI7" s="36" t="s">
        <v>119</v>
      </c>
      <c r="AJ7" s="37" t="s">
        <v>209</v>
      </c>
      <c r="AK7" s="36" t="s">
        <v>210</v>
      </c>
      <c r="AL7" s="35" t="s">
        <v>110</v>
      </c>
      <c r="AM7" s="35" t="s">
        <v>218</v>
      </c>
      <c r="AN7" s="39" t="s">
        <v>120</v>
      </c>
      <c r="AO7" s="36" t="s">
        <v>121</v>
      </c>
      <c r="AP7" s="307"/>
    </row>
    <row r="8" spans="2:44" ht="32.25" customHeight="1" thickTop="1">
      <c r="B8" s="40"/>
      <c r="C8" s="87" t="str">
        <f>신청서!K6</f>
        <v>(미선택)</v>
      </c>
      <c r="D8" s="165" t="str">
        <f>신청서!L6</f>
        <v>(미선택)</v>
      </c>
      <c r="E8" s="165" t="str">
        <f>신청서!M6</f>
        <v>(강의 교과목 기재)</v>
      </c>
      <c r="F8" s="86">
        <f>신청서!B6</f>
        <v>0</v>
      </c>
      <c r="G8" s="86">
        <f>신청서!E10</f>
        <v>0</v>
      </c>
      <c r="H8" s="86">
        <f>신청서!L10</f>
        <v>0</v>
      </c>
      <c r="I8" s="86" t="str">
        <f>신청서!B10</f>
        <v>(미선택)</v>
      </c>
      <c r="J8" s="86">
        <f>신청서!B9</f>
        <v>0</v>
      </c>
      <c r="K8" s="86">
        <f>신청서!F9</f>
        <v>0</v>
      </c>
      <c r="L8" s="86">
        <f>신청서!I14</f>
        <v>0</v>
      </c>
      <c r="M8" s="123">
        <f>신청서!L14</f>
        <v>0</v>
      </c>
      <c r="N8" s="114" t="e">
        <f>AP8</f>
        <v>#VALUE!</v>
      </c>
      <c r="O8" s="148">
        <f>신청서!F36</f>
        <v>0</v>
      </c>
      <c r="P8" s="147" t="str">
        <f>IF(O8&gt;=25,"16",IF(O8&gt;=20,"18",IF(O8&gt;=15,"20",IF(O8&gt;=10,"16",IF(O8&lt;10,"14",IF(O8=0,"0"))))))</f>
        <v>14</v>
      </c>
      <c r="Q8" s="87" t="str">
        <f>신청서!B16</f>
        <v>(미선택)</v>
      </c>
      <c r="R8" s="87" t="str">
        <f>신청서!D16</f>
        <v>(미선택)</v>
      </c>
      <c r="S8" s="142" t="str">
        <f>신청서!E16</f>
        <v>(미선택)</v>
      </c>
      <c r="T8" s="89" t="e">
        <f>((2019-R8)*12+(8-S8))/12</f>
        <v>#VALUE!</v>
      </c>
      <c r="U8" s="89">
        <f>신청서!F16</f>
        <v>0</v>
      </c>
      <c r="V8" s="89">
        <f>신청서!H16</f>
        <v>0</v>
      </c>
      <c r="W8" s="89">
        <f>신청서!J16</f>
        <v>0</v>
      </c>
      <c r="X8" s="89" t="str">
        <f>신청서!M16</f>
        <v>(미선택)</v>
      </c>
      <c r="Y8" s="90" t="e">
        <f>IF(AND(Q8="박사",T8&gt;=10),15,IF(AND(Q8="박사",T8&gt;=5),13,IF(AND(Q8="박사",T8&lt;5),11,IF(AND(Q8="석사",T8&gt;=10),13,IF(AND(Q8="석사",T8&gt;=5),11,IF(AND(Q8="석사",T8&lt;5),9))))))</f>
        <v>#VALUE!</v>
      </c>
      <c r="Z8" s="143" t="str">
        <f>신청서!B22</f>
        <v>(미선택)</v>
      </c>
      <c r="AA8" s="143">
        <f>신청서!F22</f>
        <v>0</v>
      </c>
      <c r="AB8" s="142" t="str">
        <f>신청서!D22</f>
        <v>(미선택)</v>
      </c>
      <c r="AC8" s="142" t="str">
        <f>신청서!E22</f>
        <v>(미선택)</v>
      </c>
      <c r="AD8" s="91" t="e">
        <f>((2019-AB8)*12+(7-AC8))/12</f>
        <v>#VALUE!</v>
      </c>
      <c r="AE8" s="90" t="e">
        <f>IF(AND(OR(Z8="기술사",Z8="건축사"),AD8&gt;=10),15,IF(AND(OR(Z8="기술사",Z8="건축사"),AD8&gt;=5),13,IF(AND(OR(Z8="기술사",Z8="건축사"),AD8&lt;5),11,IF(AND(Z8="기사",AD8&gt;=10),11,IF(AND(Z8="기사",AD8&lt;10),9)))))</f>
        <v>#VALUE!</v>
      </c>
      <c r="AF8" s="88" t="e">
        <f t="shared" ref="AF8" si="0">MAX(Y8,AE8)</f>
        <v>#VALUE!</v>
      </c>
      <c r="AG8" s="92" t="str">
        <f>신청서!B10</f>
        <v>(미선택)</v>
      </c>
      <c r="AH8" s="98" t="str">
        <f>신청서!K10</f>
        <v>(미선택)</v>
      </c>
      <c r="AI8" s="88" t="e">
        <f>VLOOKUP(AH8,Sheet1!$G$3:$H$11,2,0)</f>
        <v>#N/A</v>
      </c>
      <c r="AJ8" s="140">
        <f>COUNTA(신청서!H39:J48)</f>
        <v>0</v>
      </c>
      <c r="AK8" s="154" t="str">
        <f>IF(AJ8&gt;=10,"15",IF(AJ8&gt;=8,"13",IF(AJ8&gt;=6,"11",IF(AJ8&lt;6,"9",IF(AJ8&lt;1,"0")))))</f>
        <v>9</v>
      </c>
      <c r="AL8" s="155">
        <f>신청서!F58</f>
        <v>0</v>
      </c>
      <c r="AM8" s="156" t="str">
        <f>IF(AL8&gt;=20,"15",IF(AL8&gt;=15,"13",IF(AL8&gt;=10,"11",IF(AL8&lt;10,"9"))))</f>
        <v>9</v>
      </c>
      <c r="AN8" s="87">
        <f>COUNTIF(신청서!$B$61:$C$70,"논문")+COUNTIF(신청서!$B$61:$C$70,"저서")+COUNTIF(신청서!$B$61:$C$70,"기타")</f>
        <v>0</v>
      </c>
      <c r="AO8" s="88" t="b">
        <f>IF(AN8&gt;=7,"20",IF(AN8&gt;=5,"18",IF(AN8&gt;=3,"16",IF(AN8&gt;=1,"14"))))</f>
        <v>0</v>
      </c>
      <c r="AP8" s="149" t="e">
        <f>P8+AF8+AI8+AK8+AM8+AO8</f>
        <v>#VALUE!</v>
      </c>
    </row>
    <row r="9" spans="2:44" ht="32.25" customHeight="1">
      <c r="B9" s="40"/>
      <c r="C9" s="87" t="str">
        <f>신청서!K7</f>
        <v>(미선택)</v>
      </c>
      <c r="D9" s="166" t="str">
        <f>신청서!L7</f>
        <v>(미선택)</v>
      </c>
      <c r="E9" s="166" t="str">
        <f>신청서!M7</f>
        <v>(강의 교과목 기재)</v>
      </c>
      <c r="F9" s="86">
        <f>$F$8</f>
        <v>0</v>
      </c>
      <c r="G9" s="167">
        <f>$G$8</f>
        <v>0</v>
      </c>
      <c r="H9" s="168">
        <f>$H$8</f>
        <v>0</v>
      </c>
      <c r="I9" s="86" t="str">
        <f>신청서!B10</f>
        <v>(미선택)</v>
      </c>
      <c r="J9" s="167">
        <f t="shared" ref="J9:M9" si="1">J8</f>
        <v>0</v>
      </c>
      <c r="K9" s="167">
        <f t="shared" si="1"/>
        <v>0</v>
      </c>
      <c r="L9" s="167">
        <f t="shared" si="1"/>
        <v>0</v>
      </c>
      <c r="M9" s="169">
        <f t="shared" si="1"/>
        <v>0</v>
      </c>
      <c r="N9" s="170" t="e">
        <f t="shared" ref="N9:P9" si="2">N8</f>
        <v>#VALUE!</v>
      </c>
      <c r="O9" s="141">
        <f t="shared" si="2"/>
        <v>0</v>
      </c>
      <c r="P9" s="171" t="str">
        <f t="shared" si="2"/>
        <v>14</v>
      </c>
      <c r="Q9" s="172" t="str">
        <f t="shared" ref="Q9:AH9" si="3">Q8</f>
        <v>(미선택)</v>
      </c>
      <c r="R9" s="173" t="str">
        <f t="shared" si="3"/>
        <v>(미선택)</v>
      </c>
      <c r="S9" s="173" t="str">
        <f t="shared" si="3"/>
        <v>(미선택)</v>
      </c>
      <c r="T9" s="89" t="e">
        <f t="shared" si="3"/>
        <v>#VALUE!</v>
      </c>
      <c r="U9" s="89">
        <f t="shared" ref="U9:W9" si="4">U8</f>
        <v>0</v>
      </c>
      <c r="V9" s="89">
        <f t="shared" si="4"/>
        <v>0</v>
      </c>
      <c r="W9" s="89">
        <f t="shared" si="4"/>
        <v>0</v>
      </c>
      <c r="X9" s="89" t="str">
        <f t="shared" si="3"/>
        <v>(미선택)</v>
      </c>
      <c r="Y9" s="90" t="e">
        <f t="shared" si="3"/>
        <v>#VALUE!</v>
      </c>
      <c r="Z9" s="173" t="str">
        <f t="shared" si="3"/>
        <v>(미선택)</v>
      </c>
      <c r="AA9" s="173">
        <f>$AA$8</f>
        <v>0</v>
      </c>
      <c r="AB9" s="173" t="str">
        <f t="shared" si="3"/>
        <v>(미선택)</v>
      </c>
      <c r="AC9" s="174" t="str">
        <f t="shared" si="3"/>
        <v>(미선택)</v>
      </c>
      <c r="AD9" s="91" t="e">
        <f t="shared" si="3"/>
        <v>#VALUE!</v>
      </c>
      <c r="AE9" s="90" t="e">
        <f t="shared" si="3"/>
        <v>#VALUE!</v>
      </c>
      <c r="AF9" s="88" t="e">
        <f>AF8</f>
        <v>#VALUE!</v>
      </c>
      <c r="AG9" s="175" t="str">
        <f t="shared" si="3"/>
        <v>(미선택)</v>
      </c>
      <c r="AH9" s="176" t="str">
        <f t="shared" si="3"/>
        <v>(미선택)</v>
      </c>
      <c r="AI9" s="171" t="e">
        <f>$AI$8</f>
        <v>#N/A</v>
      </c>
      <c r="AJ9" s="140">
        <f t="shared" ref="AJ9:AP9" si="5">AJ8</f>
        <v>0</v>
      </c>
      <c r="AK9" s="88" t="str">
        <f t="shared" si="5"/>
        <v>9</v>
      </c>
      <c r="AL9" s="157">
        <f t="shared" si="5"/>
        <v>0</v>
      </c>
      <c r="AM9" s="177" t="str">
        <f t="shared" si="5"/>
        <v>9</v>
      </c>
      <c r="AN9" s="178">
        <f t="shared" si="5"/>
        <v>0</v>
      </c>
      <c r="AO9" s="88" t="b">
        <f t="shared" si="5"/>
        <v>0</v>
      </c>
      <c r="AP9" s="93" t="e">
        <f t="shared" si="5"/>
        <v>#VALUE!</v>
      </c>
    </row>
    <row r="10" spans="2:44" ht="32.25" customHeight="1">
      <c r="B10" s="48"/>
      <c r="C10" s="87" t="str">
        <f>신청서!K8</f>
        <v>(미선택)</v>
      </c>
      <c r="D10" s="166" t="str">
        <f>신청서!L8</f>
        <v>(미선택)</v>
      </c>
      <c r="E10" s="166" t="str">
        <f>신청서!M8</f>
        <v>(강의 교과목 기재)</v>
      </c>
      <c r="F10" s="86">
        <f>$F$8</f>
        <v>0</v>
      </c>
      <c r="G10" s="167">
        <f>$G$8</f>
        <v>0</v>
      </c>
      <c r="H10" s="167">
        <f>$H$8</f>
        <v>0</v>
      </c>
      <c r="I10" s="166" t="str">
        <f t="shared" ref="I10" si="6">I9</f>
        <v>(미선택)</v>
      </c>
      <c r="J10" s="166">
        <f t="shared" ref="J10:M10" si="7">J8</f>
        <v>0</v>
      </c>
      <c r="K10" s="166">
        <f t="shared" si="7"/>
        <v>0</v>
      </c>
      <c r="L10" s="166">
        <f t="shared" si="7"/>
        <v>0</v>
      </c>
      <c r="M10" s="179">
        <f t="shared" si="7"/>
        <v>0</v>
      </c>
      <c r="N10" s="170" t="e">
        <f t="shared" ref="N10:P10" si="8">N8</f>
        <v>#VALUE!</v>
      </c>
      <c r="O10" s="141">
        <f t="shared" si="8"/>
        <v>0</v>
      </c>
      <c r="P10" s="171" t="str">
        <f t="shared" si="8"/>
        <v>14</v>
      </c>
      <c r="Q10" s="172" t="str">
        <f t="shared" ref="Q10:AH10" si="9">Q8</f>
        <v>(미선택)</v>
      </c>
      <c r="R10" s="173" t="str">
        <f t="shared" si="9"/>
        <v>(미선택)</v>
      </c>
      <c r="S10" s="173" t="str">
        <f t="shared" si="9"/>
        <v>(미선택)</v>
      </c>
      <c r="T10" s="89" t="e">
        <f t="shared" si="9"/>
        <v>#VALUE!</v>
      </c>
      <c r="U10" s="89">
        <f t="shared" ref="U10:W10" si="10">U8</f>
        <v>0</v>
      </c>
      <c r="V10" s="89">
        <f t="shared" si="10"/>
        <v>0</v>
      </c>
      <c r="W10" s="89">
        <f t="shared" si="10"/>
        <v>0</v>
      </c>
      <c r="X10" s="89" t="str">
        <f t="shared" si="9"/>
        <v>(미선택)</v>
      </c>
      <c r="Y10" s="90" t="e">
        <f t="shared" si="9"/>
        <v>#VALUE!</v>
      </c>
      <c r="Z10" s="173" t="str">
        <f t="shared" si="9"/>
        <v>(미선택)</v>
      </c>
      <c r="AA10" s="173">
        <f>$AA$8</f>
        <v>0</v>
      </c>
      <c r="AB10" s="173" t="str">
        <f t="shared" si="9"/>
        <v>(미선택)</v>
      </c>
      <c r="AC10" s="174" t="str">
        <f t="shared" si="9"/>
        <v>(미선택)</v>
      </c>
      <c r="AD10" s="91" t="e">
        <f t="shared" si="9"/>
        <v>#VALUE!</v>
      </c>
      <c r="AE10" s="90" t="e">
        <f t="shared" si="9"/>
        <v>#VALUE!</v>
      </c>
      <c r="AF10" s="88" t="e">
        <f t="shared" si="9"/>
        <v>#VALUE!</v>
      </c>
      <c r="AG10" s="175" t="str">
        <f t="shared" si="9"/>
        <v>(미선택)</v>
      </c>
      <c r="AH10" s="176" t="str">
        <f t="shared" si="9"/>
        <v>(미선택)</v>
      </c>
      <c r="AI10" s="171" t="e">
        <f>$AI$8</f>
        <v>#N/A</v>
      </c>
      <c r="AJ10" s="140">
        <f t="shared" ref="AJ10:AP10" si="11">AJ8</f>
        <v>0</v>
      </c>
      <c r="AK10" s="88" t="str">
        <f t="shared" si="11"/>
        <v>9</v>
      </c>
      <c r="AL10" s="157">
        <f t="shared" si="11"/>
        <v>0</v>
      </c>
      <c r="AM10" s="177" t="str">
        <f t="shared" si="11"/>
        <v>9</v>
      </c>
      <c r="AN10" s="178">
        <f t="shared" si="11"/>
        <v>0</v>
      </c>
      <c r="AO10" s="88" t="b">
        <f t="shared" si="11"/>
        <v>0</v>
      </c>
      <c r="AP10" s="93" t="e">
        <f t="shared" si="11"/>
        <v>#VALUE!</v>
      </c>
    </row>
    <row r="11" spans="2:44" ht="32.25" customHeight="1">
      <c r="B11" s="48"/>
      <c r="C11" s="87" t="str">
        <f>신청서!K9</f>
        <v>(미선택)</v>
      </c>
      <c r="D11" s="166" t="str">
        <f>신청서!L9</f>
        <v>(미선택)</v>
      </c>
      <c r="E11" s="166" t="str">
        <f>신청서!M9</f>
        <v>(강의 교과목 기재)</v>
      </c>
      <c r="F11" s="86">
        <f>$F$8</f>
        <v>0</v>
      </c>
      <c r="G11" s="167">
        <f>$G$8</f>
        <v>0</v>
      </c>
      <c r="H11" s="167">
        <f>$H$8</f>
        <v>0</v>
      </c>
      <c r="I11" s="166" t="str">
        <f t="shared" ref="I11" si="12">I9</f>
        <v>(미선택)</v>
      </c>
      <c r="J11" s="166">
        <f t="shared" ref="J11:M11" si="13">J8</f>
        <v>0</v>
      </c>
      <c r="K11" s="166">
        <f t="shared" si="13"/>
        <v>0</v>
      </c>
      <c r="L11" s="166">
        <f t="shared" si="13"/>
        <v>0</v>
      </c>
      <c r="M11" s="179">
        <f t="shared" si="13"/>
        <v>0</v>
      </c>
      <c r="N11" s="170" t="e">
        <f t="shared" ref="N11:P11" si="14">N8</f>
        <v>#VALUE!</v>
      </c>
      <c r="O11" s="141">
        <f t="shared" si="14"/>
        <v>0</v>
      </c>
      <c r="P11" s="171" t="str">
        <f t="shared" si="14"/>
        <v>14</v>
      </c>
      <c r="Q11" s="172" t="str">
        <f t="shared" ref="Q11:AH11" si="15">Q8</f>
        <v>(미선택)</v>
      </c>
      <c r="R11" s="173" t="str">
        <f t="shared" si="15"/>
        <v>(미선택)</v>
      </c>
      <c r="S11" s="173" t="str">
        <f t="shared" si="15"/>
        <v>(미선택)</v>
      </c>
      <c r="T11" s="89" t="e">
        <f t="shared" si="15"/>
        <v>#VALUE!</v>
      </c>
      <c r="U11" s="89">
        <f t="shared" ref="U11:W11" si="16">U8</f>
        <v>0</v>
      </c>
      <c r="V11" s="89">
        <f t="shared" si="16"/>
        <v>0</v>
      </c>
      <c r="W11" s="89">
        <f t="shared" si="16"/>
        <v>0</v>
      </c>
      <c r="X11" s="89" t="str">
        <f t="shared" si="15"/>
        <v>(미선택)</v>
      </c>
      <c r="Y11" s="90" t="e">
        <f t="shared" si="15"/>
        <v>#VALUE!</v>
      </c>
      <c r="Z11" s="173" t="str">
        <f t="shared" si="15"/>
        <v>(미선택)</v>
      </c>
      <c r="AA11" s="173">
        <f>$AA$8</f>
        <v>0</v>
      </c>
      <c r="AB11" s="173" t="str">
        <f t="shared" si="15"/>
        <v>(미선택)</v>
      </c>
      <c r="AC11" s="174" t="str">
        <f t="shared" si="15"/>
        <v>(미선택)</v>
      </c>
      <c r="AD11" s="91" t="e">
        <f t="shared" si="15"/>
        <v>#VALUE!</v>
      </c>
      <c r="AE11" s="90" t="e">
        <f t="shared" si="15"/>
        <v>#VALUE!</v>
      </c>
      <c r="AF11" s="88" t="e">
        <f t="shared" si="15"/>
        <v>#VALUE!</v>
      </c>
      <c r="AG11" s="175" t="str">
        <f t="shared" si="15"/>
        <v>(미선택)</v>
      </c>
      <c r="AH11" s="176" t="str">
        <f t="shared" si="15"/>
        <v>(미선택)</v>
      </c>
      <c r="AI11" s="171" t="e">
        <f>$AI$8</f>
        <v>#N/A</v>
      </c>
      <c r="AJ11" s="140">
        <f t="shared" ref="AJ11:AP11" si="17">AJ8</f>
        <v>0</v>
      </c>
      <c r="AK11" s="88" t="str">
        <f t="shared" si="17"/>
        <v>9</v>
      </c>
      <c r="AL11" s="157">
        <f t="shared" si="17"/>
        <v>0</v>
      </c>
      <c r="AM11" s="177" t="str">
        <f t="shared" si="17"/>
        <v>9</v>
      </c>
      <c r="AN11" s="178">
        <f t="shared" si="17"/>
        <v>0</v>
      </c>
      <c r="AO11" s="88" t="b">
        <f t="shared" si="17"/>
        <v>0</v>
      </c>
      <c r="AP11" s="93" t="e">
        <f t="shared" si="17"/>
        <v>#VALUE!</v>
      </c>
    </row>
    <row r="12" spans="2:44" ht="32.25" customHeight="1">
      <c r="B12" s="48"/>
      <c r="C12" s="56"/>
      <c r="D12" s="56"/>
      <c r="E12" s="56"/>
      <c r="F12" s="54"/>
      <c r="G12" s="58"/>
      <c r="H12" s="58"/>
      <c r="I12" s="58"/>
      <c r="J12" s="58"/>
      <c r="K12" s="58"/>
      <c r="L12" s="58"/>
      <c r="M12" s="125"/>
      <c r="N12" s="115"/>
      <c r="O12" s="111"/>
      <c r="P12" s="50"/>
      <c r="Q12" s="59"/>
      <c r="R12" s="53"/>
      <c r="S12" s="53"/>
      <c r="T12" s="43"/>
      <c r="U12" s="43"/>
      <c r="V12" s="43"/>
      <c r="W12" s="43"/>
      <c r="X12" s="43"/>
      <c r="Y12" s="44"/>
      <c r="Z12" s="53"/>
      <c r="AA12" s="53"/>
      <c r="AB12" s="53"/>
      <c r="AC12" s="53"/>
      <c r="AD12" s="45"/>
      <c r="AE12" s="44"/>
      <c r="AF12" s="42"/>
      <c r="AG12" s="48"/>
      <c r="AH12" s="100"/>
      <c r="AI12" s="50"/>
      <c r="AJ12" s="45"/>
      <c r="AK12" s="130"/>
      <c r="AL12" s="41"/>
      <c r="AM12" s="150"/>
      <c r="AN12" s="56"/>
      <c r="AO12" s="42"/>
      <c r="AP12" s="47"/>
    </row>
    <row r="13" spans="2:44" ht="32.25" customHeight="1">
      <c r="B13" s="48"/>
      <c r="C13" s="56"/>
      <c r="D13" s="56"/>
      <c r="E13" s="56"/>
      <c r="F13" s="54"/>
      <c r="G13" s="58"/>
      <c r="H13" s="58"/>
      <c r="I13" s="58"/>
      <c r="J13" s="58"/>
      <c r="K13" s="58"/>
      <c r="L13" s="58"/>
      <c r="M13" s="125"/>
      <c r="N13" s="115"/>
      <c r="O13" s="111"/>
      <c r="P13" s="50"/>
      <c r="Q13" s="59"/>
      <c r="R13" s="53"/>
      <c r="S13" s="53"/>
      <c r="T13" s="43"/>
      <c r="U13" s="43"/>
      <c r="V13" s="43"/>
      <c r="W13" s="43"/>
      <c r="X13" s="43"/>
      <c r="Y13" s="44"/>
      <c r="Z13" s="52"/>
      <c r="AA13" s="52"/>
      <c r="AB13" s="53"/>
      <c r="AC13" s="53"/>
      <c r="AD13" s="45"/>
      <c r="AE13" s="44"/>
      <c r="AF13" s="42"/>
      <c r="AG13" s="48"/>
      <c r="AH13" s="100"/>
      <c r="AI13" s="50"/>
      <c r="AJ13" s="45"/>
      <c r="AK13" s="130"/>
      <c r="AL13" s="41"/>
      <c r="AM13" s="150"/>
      <c r="AN13" s="56"/>
      <c r="AO13" s="42"/>
      <c r="AP13" s="47"/>
    </row>
    <row r="14" spans="2:44" ht="32.25" customHeight="1">
      <c r="B14" s="40"/>
      <c r="C14" s="109"/>
      <c r="D14" s="109"/>
      <c r="E14" s="109"/>
      <c r="F14" s="54"/>
      <c r="G14" s="58"/>
      <c r="H14" s="58"/>
      <c r="I14" s="58"/>
      <c r="J14" s="58"/>
      <c r="K14" s="58"/>
      <c r="L14" s="58"/>
      <c r="M14" s="125"/>
      <c r="N14" s="115"/>
      <c r="O14" s="111"/>
      <c r="P14" s="50"/>
      <c r="Q14" s="51"/>
      <c r="R14" s="52"/>
      <c r="S14" s="52"/>
      <c r="T14" s="43"/>
      <c r="U14" s="43"/>
      <c r="V14" s="43"/>
      <c r="W14" s="43"/>
      <c r="X14" s="43"/>
      <c r="Y14" s="44"/>
      <c r="Z14" s="52"/>
      <c r="AA14" s="52"/>
      <c r="AB14" s="52"/>
      <c r="AC14" s="53"/>
      <c r="AD14" s="45"/>
      <c r="AE14" s="44"/>
      <c r="AF14" s="42"/>
      <c r="AG14" s="55"/>
      <c r="AH14" s="99"/>
      <c r="AI14" s="50"/>
      <c r="AJ14" s="45"/>
      <c r="AK14" s="130"/>
      <c r="AL14" s="41"/>
      <c r="AM14" s="150"/>
      <c r="AN14" s="56"/>
      <c r="AO14" s="42"/>
      <c r="AP14" s="47"/>
    </row>
    <row r="15" spans="2:44" ht="32.25" customHeight="1">
      <c r="B15" s="48"/>
      <c r="C15" s="56"/>
      <c r="D15" s="56"/>
      <c r="E15" s="56"/>
      <c r="F15" s="54"/>
      <c r="G15" s="58"/>
      <c r="H15" s="58"/>
      <c r="I15" s="58"/>
      <c r="J15" s="58"/>
      <c r="K15" s="58"/>
      <c r="L15" s="58"/>
      <c r="M15" s="125"/>
      <c r="N15" s="115"/>
      <c r="O15" s="111"/>
      <c r="P15" s="50"/>
      <c r="Q15" s="59"/>
      <c r="R15" s="53"/>
      <c r="S15" s="53"/>
      <c r="T15" s="43"/>
      <c r="U15" s="43"/>
      <c r="V15" s="43"/>
      <c r="W15" s="43"/>
      <c r="X15" s="43"/>
      <c r="Y15" s="44"/>
      <c r="Z15" s="53"/>
      <c r="AA15" s="53"/>
      <c r="AB15" s="53"/>
      <c r="AC15" s="53"/>
      <c r="AD15" s="45"/>
      <c r="AE15" s="44"/>
      <c r="AF15" s="42"/>
      <c r="AG15" s="48"/>
      <c r="AH15" s="100"/>
      <c r="AI15" s="50"/>
      <c r="AJ15" s="45"/>
      <c r="AK15" s="130"/>
      <c r="AL15" s="41"/>
      <c r="AM15" s="150"/>
      <c r="AN15" s="56"/>
      <c r="AO15" s="42"/>
      <c r="AP15" s="47"/>
    </row>
    <row r="16" spans="2:44" ht="32.25" customHeight="1">
      <c r="B16" s="48"/>
      <c r="C16" s="56"/>
      <c r="D16" s="56"/>
      <c r="E16" s="56"/>
      <c r="F16" s="49"/>
      <c r="G16" s="58"/>
      <c r="H16" s="58"/>
      <c r="I16" s="58"/>
      <c r="J16" s="58"/>
      <c r="K16" s="58"/>
      <c r="L16" s="58"/>
      <c r="M16" s="125"/>
      <c r="N16" s="115"/>
      <c r="O16" s="111"/>
      <c r="P16" s="50"/>
      <c r="Q16" s="51"/>
      <c r="R16" s="52"/>
      <c r="S16" s="52"/>
      <c r="T16" s="43"/>
      <c r="U16" s="43"/>
      <c r="V16" s="43"/>
      <c r="W16" s="43"/>
      <c r="X16" s="43"/>
      <c r="Y16" s="44"/>
      <c r="Z16" s="52"/>
      <c r="AA16" s="52"/>
      <c r="AB16" s="52"/>
      <c r="AC16" s="53"/>
      <c r="AD16" s="45"/>
      <c r="AE16" s="44"/>
      <c r="AF16" s="42"/>
      <c r="AG16" s="55"/>
      <c r="AH16" s="99"/>
      <c r="AI16" s="50"/>
      <c r="AJ16" s="45"/>
      <c r="AK16" s="130"/>
      <c r="AL16" s="41"/>
      <c r="AM16" s="150"/>
      <c r="AN16" s="56"/>
      <c r="AO16" s="42"/>
      <c r="AP16" s="47"/>
      <c r="AQ16" s="29"/>
    </row>
    <row r="17" spans="2:43" ht="32.25" customHeight="1">
      <c r="B17" s="48"/>
      <c r="C17" s="56"/>
      <c r="D17" s="56"/>
      <c r="E17" s="56"/>
      <c r="F17" s="54"/>
      <c r="G17" s="60"/>
      <c r="H17" s="60"/>
      <c r="I17" s="60"/>
      <c r="J17" s="60"/>
      <c r="K17" s="60"/>
      <c r="L17" s="60"/>
      <c r="M17" s="126"/>
      <c r="N17" s="116"/>
      <c r="O17" s="111"/>
      <c r="P17" s="50"/>
      <c r="Q17" s="51"/>
      <c r="R17" s="52"/>
      <c r="S17" s="52"/>
      <c r="T17" s="43"/>
      <c r="U17" s="43"/>
      <c r="V17" s="43"/>
      <c r="W17" s="43"/>
      <c r="X17" s="43"/>
      <c r="Y17" s="44"/>
      <c r="Z17" s="52"/>
      <c r="AA17" s="52"/>
      <c r="AB17" s="52"/>
      <c r="AC17" s="53"/>
      <c r="AD17" s="45"/>
      <c r="AE17" s="44"/>
      <c r="AF17" s="42"/>
      <c r="AG17" s="55"/>
      <c r="AH17" s="99"/>
      <c r="AI17" s="50"/>
      <c r="AJ17" s="45"/>
      <c r="AK17" s="130"/>
      <c r="AL17" s="41"/>
      <c r="AM17" s="150"/>
      <c r="AN17" s="56"/>
      <c r="AO17" s="42"/>
      <c r="AP17" s="47"/>
      <c r="AQ17" s="29"/>
    </row>
    <row r="18" spans="2:43" ht="32.25" customHeight="1">
      <c r="B18" s="48"/>
      <c r="C18" s="56"/>
      <c r="D18" s="56"/>
      <c r="E18" s="56"/>
      <c r="F18" s="49"/>
      <c r="G18" s="57"/>
      <c r="H18" s="57"/>
      <c r="I18" s="57"/>
      <c r="J18" s="57"/>
      <c r="K18" s="57"/>
      <c r="L18" s="57"/>
      <c r="M18" s="124"/>
      <c r="N18" s="115"/>
      <c r="O18" s="111"/>
      <c r="P18" s="50"/>
      <c r="Q18" s="51"/>
      <c r="R18" s="52"/>
      <c r="S18" s="52"/>
      <c r="T18" s="43"/>
      <c r="U18" s="43"/>
      <c r="V18" s="43"/>
      <c r="W18" s="43"/>
      <c r="X18" s="43"/>
      <c r="Y18" s="44"/>
      <c r="Z18" s="52"/>
      <c r="AA18" s="52"/>
      <c r="AB18" s="52"/>
      <c r="AC18" s="53"/>
      <c r="AD18" s="45"/>
      <c r="AE18" s="44"/>
      <c r="AF18" s="42"/>
      <c r="AG18" s="55"/>
      <c r="AH18" s="99"/>
      <c r="AI18" s="50"/>
      <c r="AJ18" s="45"/>
      <c r="AK18" s="130"/>
      <c r="AL18" s="41"/>
      <c r="AM18" s="150"/>
      <c r="AN18" s="56"/>
      <c r="AO18" s="42"/>
      <c r="AP18" s="47"/>
      <c r="AQ18" s="29"/>
    </row>
    <row r="19" spans="2:43" ht="32.25" customHeight="1">
      <c r="B19" s="48"/>
      <c r="C19" s="56"/>
      <c r="D19" s="56"/>
      <c r="E19" s="56"/>
      <c r="F19" s="54"/>
      <c r="G19" s="58"/>
      <c r="H19" s="58"/>
      <c r="I19" s="58"/>
      <c r="J19" s="58"/>
      <c r="K19" s="58"/>
      <c r="L19" s="58"/>
      <c r="M19" s="125"/>
      <c r="N19" s="116"/>
      <c r="O19" s="111"/>
      <c r="P19" s="50"/>
      <c r="Q19" s="59"/>
      <c r="R19" s="53"/>
      <c r="S19" s="53"/>
      <c r="T19" s="43"/>
      <c r="U19" s="43"/>
      <c r="V19" s="43"/>
      <c r="W19" s="43"/>
      <c r="X19" s="43"/>
      <c r="Y19" s="44"/>
      <c r="Z19" s="52"/>
      <c r="AA19" s="52"/>
      <c r="AB19" s="53"/>
      <c r="AC19" s="53"/>
      <c r="AD19" s="45"/>
      <c r="AE19" s="44"/>
      <c r="AF19" s="42"/>
      <c r="AG19" s="48"/>
      <c r="AH19" s="100"/>
      <c r="AI19" s="50"/>
      <c r="AJ19" s="45"/>
      <c r="AK19" s="130"/>
      <c r="AL19" s="41"/>
      <c r="AM19" s="150"/>
      <c r="AN19" s="56"/>
      <c r="AO19" s="42"/>
      <c r="AP19" s="47"/>
      <c r="AQ19" s="29"/>
    </row>
    <row r="20" spans="2:43" ht="32.25" customHeight="1">
      <c r="B20" s="48"/>
      <c r="C20" s="56"/>
      <c r="D20" s="56"/>
      <c r="E20" s="56"/>
      <c r="F20" s="54"/>
      <c r="G20" s="58"/>
      <c r="H20" s="58"/>
      <c r="I20" s="58"/>
      <c r="J20" s="58"/>
      <c r="K20" s="58"/>
      <c r="L20" s="58"/>
      <c r="M20" s="125"/>
      <c r="N20" s="115"/>
      <c r="O20" s="111"/>
      <c r="P20" s="50"/>
      <c r="Q20" s="59"/>
      <c r="R20" s="53"/>
      <c r="S20" s="53"/>
      <c r="T20" s="43"/>
      <c r="U20" s="43"/>
      <c r="V20" s="43"/>
      <c r="W20" s="43"/>
      <c r="X20" s="43"/>
      <c r="Y20" s="44"/>
      <c r="Z20" s="52"/>
      <c r="AA20" s="52"/>
      <c r="AB20" s="53"/>
      <c r="AC20" s="53"/>
      <c r="AD20" s="45"/>
      <c r="AE20" s="44"/>
      <c r="AF20" s="42"/>
      <c r="AG20" s="48"/>
      <c r="AH20" s="100"/>
      <c r="AI20" s="50"/>
      <c r="AJ20" s="45"/>
      <c r="AK20" s="130"/>
      <c r="AL20" s="41"/>
      <c r="AM20" s="150"/>
      <c r="AN20" s="56"/>
      <c r="AO20" s="42"/>
      <c r="AP20" s="47"/>
      <c r="AQ20" s="29"/>
    </row>
    <row r="21" spans="2:43" ht="32.25" customHeight="1">
      <c r="B21" s="48"/>
      <c r="C21" s="56"/>
      <c r="D21" s="56"/>
      <c r="E21" s="56"/>
      <c r="F21" s="49"/>
      <c r="G21" s="58"/>
      <c r="H21" s="58"/>
      <c r="I21" s="58"/>
      <c r="J21" s="58"/>
      <c r="K21" s="58"/>
      <c r="L21" s="58"/>
      <c r="M21" s="125"/>
      <c r="N21" s="115"/>
      <c r="O21" s="111"/>
      <c r="P21" s="50"/>
      <c r="Q21" s="51"/>
      <c r="R21" s="52"/>
      <c r="S21" s="52"/>
      <c r="T21" s="43"/>
      <c r="U21" s="43"/>
      <c r="V21" s="43"/>
      <c r="W21" s="43"/>
      <c r="X21" s="43"/>
      <c r="Y21" s="44"/>
      <c r="Z21" s="52"/>
      <c r="AA21" s="52"/>
      <c r="AB21" s="52"/>
      <c r="AC21" s="53"/>
      <c r="AD21" s="45"/>
      <c r="AE21" s="44"/>
      <c r="AF21" s="42"/>
      <c r="AG21" s="55"/>
      <c r="AH21" s="99"/>
      <c r="AI21" s="50"/>
      <c r="AJ21" s="45"/>
      <c r="AK21" s="130"/>
      <c r="AL21" s="41"/>
      <c r="AM21" s="150"/>
      <c r="AN21" s="56"/>
      <c r="AO21" s="42"/>
      <c r="AP21" s="47"/>
      <c r="AQ21" s="29"/>
    </row>
    <row r="22" spans="2:43" ht="32.25" customHeight="1">
      <c r="B22" s="48"/>
      <c r="C22" s="56"/>
      <c r="D22" s="56"/>
      <c r="E22" s="56"/>
      <c r="F22" s="49"/>
      <c r="G22" s="57"/>
      <c r="H22" s="57"/>
      <c r="I22" s="57"/>
      <c r="J22" s="57"/>
      <c r="K22" s="57"/>
      <c r="L22" s="57"/>
      <c r="M22" s="124"/>
      <c r="N22" s="115"/>
      <c r="O22" s="111"/>
      <c r="P22" s="50"/>
      <c r="Q22" s="51"/>
      <c r="R22" s="52"/>
      <c r="S22" s="52"/>
      <c r="T22" s="43"/>
      <c r="U22" s="43"/>
      <c r="V22" s="43"/>
      <c r="W22" s="43"/>
      <c r="X22" s="43"/>
      <c r="Y22" s="44"/>
      <c r="Z22" s="52"/>
      <c r="AA22" s="52"/>
      <c r="AB22" s="52"/>
      <c r="AC22" s="53"/>
      <c r="AD22" s="45"/>
      <c r="AE22" s="44"/>
      <c r="AF22" s="42"/>
      <c r="AG22" s="55"/>
      <c r="AH22" s="99"/>
      <c r="AI22" s="50"/>
      <c r="AJ22" s="45"/>
      <c r="AK22" s="130"/>
      <c r="AL22" s="41"/>
      <c r="AM22" s="150"/>
      <c r="AN22" s="56"/>
      <c r="AO22" s="42"/>
      <c r="AP22" s="47"/>
      <c r="AQ22" s="29"/>
    </row>
    <row r="23" spans="2:43" ht="32.25" customHeight="1">
      <c r="B23" s="48"/>
      <c r="C23" s="56"/>
      <c r="D23" s="56"/>
      <c r="E23" s="56"/>
      <c r="F23" s="49"/>
      <c r="G23" s="57"/>
      <c r="H23" s="57"/>
      <c r="I23" s="57"/>
      <c r="J23" s="57"/>
      <c r="K23" s="57"/>
      <c r="L23" s="57"/>
      <c r="M23" s="124"/>
      <c r="N23" s="115"/>
      <c r="O23" s="111"/>
      <c r="P23" s="50"/>
      <c r="Q23" s="51"/>
      <c r="R23" s="52"/>
      <c r="S23" s="52"/>
      <c r="T23" s="43"/>
      <c r="U23" s="43"/>
      <c r="V23" s="43"/>
      <c r="W23" s="43"/>
      <c r="X23" s="43"/>
      <c r="Y23" s="44"/>
      <c r="Z23" s="52"/>
      <c r="AA23" s="52"/>
      <c r="AB23" s="52"/>
      <c r="AC23" s="53"/>
      <c r="AD23" s="45"/>
      <c r="AE23" s="44"/>
      <c r="AF23" s="42"/>
      <c r="AG23" s="55"/>
      <c r="AH23" s="99"/>
      <c r="AI23" s="50"/>
      <c r="AJ23" s="45"/>
      <c r="AK23" s="130"/>
      <c r="AL23" s="41"/>
      <c r="AM23" s="150"/>
      <c r="AN23" s="56"/>
      <c r="AO23" s="42"/>
      <c r="AP23" s="47"/>
      <c r="AQ23" s="29"/>
    </row>
    <row r="24" spans="2:43" ht="32.25" customHeight="1">
      <c r="B24" s="48"/>
      <c r="C24" s="56"/>
      <c r="D24" s="56"/>
      <c r="E24" s="56"/>
      <c r="F24" s="49"/>
      <c r="G24" s="57"/>
      <c r="H24" s="57"/>
      <c r="I24" s="57"/>
      <c r="J24" s="57"/>
      <c r="K24" s="57"/>
      <c r="L24" s="57"/>
      <c r="M24" s="124"/>
      <c r="N24" s="115"/>
      <c r="O24" s="111"/>
      <c r="P24" s="50"/>
      <c r="Q24" s="51"/>
      <c r="R24" s="52"/>
      <c r="S24" s="52"/>
      <c r="T24" s="43"/>
      <c r="U24" s="43"/>
      <c r="V24" s="43"/>
      <c r="W24" s="43"/>
      <c r="X24" s="43"/>
      <c r="Y24" s="44"/>
      <c r="Z24" s="52"/>
      <c r="AA24" s="52"/>
      <c r="AB24" s="52"/>
      <c r="AC24" s="53"/>
      <c r="AD24" s="45"/>
      <c r="AE24" s="44"/>
      <c r="AF24" s="42"/>
      <c r="AG24" s="55"/>
      <c r="AH24" s="99"/>
      <c r="AI24" s="50"/>
      <c r="AJ24" s="45"/>
      <c r="AK24" s="130"/>
      <c r="AL24" s="41"/>
      <c r="AM24" s="150"/>
      <c r="AN24" s="56"/>
      <c r="AO24" s="42"/>
      <c r="AP24" s="47"/>
      <c r="AQ24" s="29"/>
    </row>
    <row r="25" spans="2:43" ht="32.25" customHeight="1">
      <c r="B25" s="48"/>
      <c r="C25" s="56"/>
      <c r="D25" s="56"/>
      <c r="E25" s="56"/>
      <c r="F25" s="54"/>
      <c r="G25" s="58"/>
      <c r="H25" s="58"/>
      <c r="I25" s="58"/>
      <c r="J25" s="58"/>
      <c r="K25" s="58"/>
      <c r="L25" s="58"/>
      <c r="M25" s="125"/>
      <c r="N25" s="117"/>
      <c r="O25" s="111"/>
      <c r="P25" s="50"/>
      <c r="Q25" s="51"/>
      <c r="R25" s="52"/>
      <c r="S25" s="52"/>
      <c r="T25" s="43"/>
      <c r="U25" s="43"/>
      <c r="V25" s="43"/>
      <c r="W25" s="43"/>
      <c r="X25" s="43"/>
      <c r="Y25" s="44"/>
      <c r="Z25" s="52"/>
      <c r="AA25" s="52"/>
      <c r="AB25" s="52"/>
      <c r="AC25" s="53"/>
      <c r="AD25" s="45"/>
      <c r="AE25" s="44"/>
      <c r="AF25" s="42"/>
      <c r="AG25" s="55"/>
      <c r="AH25" s="99"/>
      <c r="AI25" s="50"/>
      <c r="AJ25" s="45"/>
      <c r="AK25" s="130"/>
      <c r="AL25" s="41"/>
      <c r="AM25" s="150"/>
      <c r="AN25" s="56"/>
      <c r="AO25" s="42"/>
      <c r="AP25" s="47"/>
      <c r="AQ25" s="29"/>
    </row>
    <row r="26" spans="2:43" ht="32.25" customHeight="1">
      <c r="B26" s="48"/>
      <c r="C26" s="56"/>
      <c r="D26" s="56"/>
      <c r="E26" s="56"/>
      <c r="F26" s="54"/>
      <c r="G26" s="58"/>
      <c r="H26" s="58"/>
      <c r="I26" s="58"/>
      <c r="J26" s="58"/>
      <c r="K26" s="58"/>
      <c r="L26" s="58"/>
      <c r="M26" s="125"/>
      <c r="N26" s="117"/>
      <c r="O26" s="111"/>
      <c r="P26" s="50"/>
      <c r="Q26" s="51"/>
      <c r="R26" s="52"/>
      <c r="S26" s="52"/>
      <c r="T26" s="43"/>
      <c r="U26" s="43"/>
      <c r="V26" s="43"/>
      <c r="W26" s="43"/>
      <c r="X26" s="43"/>
      <c r="Y26" s="44"/>
      <c r="Z26" s="52"/>
      <c r="AA26" s="52"/>
      <c r="AB26" s="52"/>
      <c r="AC26" s="53"/>
      <c r="AD26" s="45"/>
      <c r="AE26" s="44"/>
      <c r="AF26" s="42"/>
      <c r="AG26" s="55"/>
      <c r="AH26" s="99"/>
      <c r="AI26" s="50"/>
      <c r="AJ26" s="45"/>
      <c r="AK26" s="130"/>
      <c r="AL26" s="41"/>
      <c r="AM26" s="150"/>
      <c r="AN26" s="56"/>
      <c r="AO26" s="42"/>
      <c r="AP26" s="47"/>
      <c r="AQ26" s="29"/>
    </row>
    <row r="27" spans="2:43" ht="32.25" customHeight="1">
      <c r="B27" s="48"/>
      <c r="C27" s="56"/>
      <c r="D27" s="56"/>
      <c r="E27" s="56"/>
      <c r="F27" s="54"/>
      <c r="G27" s="58"/>
      <c r="H27" s="58"/>
      <c r="I27" s="58"/>
      <c r="J27" s="58"/>
      <c r="K27" s="58"/>
      <c r="L27" s="58"/>
      <c r="M27" s="125"/>
      <c r="N27" s="117"/>
      <c r="O27" s="111"/>
      <c r="P27" s="50"/>
      <c r="Q27" s="51"/>
      <c r="R27" s="52"/>
      <c r="S27" s="52"/>
      <c r="T27" s="43"/>
      <c r="U27" s="43"/>
      <c r="V27" s="43"/>
      <c r="W27" s="43"/>
      <c r="X27" s="43"/>
      <c r="Y27" s="44"/>
      <c r="Z27" s="52"/>
      <c r="AA27" s="52"/>
      <c r="AB27" s="52"/>
      <c r="AC27" s="53"/>
      <c r="AD27" s="45"/>
      <c r="AE27" s="44"/>
      <c r="AF27" s="42"/>
      <c r="AG27" s="55"/>
      <c r="AH27" s="99"/>
      <c r="AI27" s="50"/>
      <c r="AJ27" s="45"/>
      <c r="AK27" s="130"/>
      <c r="AL27" s="41"/>
      <c r="AM27" s="150"/>
      <c r="AN27" s="56"/>
      <c r="AO27" s="42"/>
      <c r="AP27" s="47"/>
      <c r="AQ27" s="29"/>
    </row>
    <row r="28" spans="2:43" ht="32.25" customHeight="1">
      <c r="B28" s="48"/>
      <c r="C28" s="56"/>
      <c r="D28" s="56"/>
      <c r="E28" s="56"/>
      <c r="F28" s="54"/>
      <c r="G28" s="58"/>
      <c r="H28" s="58"/>
      <c r="I28" s="58"/>
      <c r="J28" s="58"/>
      <c r="K28" s="58"/>
      <c r="L28" s="58"/>
      <c r="M28" s="125"/>
      <c r="N28" s="117"/>
      <c r="O28" s="111"/>
      <c r="P28" s="50"/>
      <c r="Q28" s="51"/>
      <c r="R28" s="52"/>
      <c r="S28" s="52"/>
      <c r="T28" s="43"/>
      <c r="U28" s="43"/>
      <c r="V28" s="43"/>
      <c r="W28" s="43"/>
      <c r="X28" s="43"/>
      <c r="Y28" s="44"/>
      <c r="Z28" s="52"/>
      <c r="AA28" s="52"/>
      <c r="AB28" s="52"/>
      <c r="AC28" s="53"/>
      <c r="AD28" s="45"/>
      <c r="AE28" s="44"/>
      <c r="AF28" s="42"/>
      <c r="AG28" s="55"/>
      <c r="AH28" s="99"/>
      <c r="AI28" s="50"/>
      <c r="AJ28" s="45"/>
      <c r="AK28" s="130"/>
      <c r="AL28" s="41"/>
      <c r="AM28" s="150"/>
      <c r="AN28" s="56"/>
      <c r="AO28" s="42"/>
      <c r="AP28" s="47"/>
      <c r="AQ28" s="29"/>
    </row>
    <row r="29" spans="2:43" ht="32.25" customHeight="1">
      <c r="B29" s="48"/>
      <c r="C29" s="56"/>
      <c r="D29" s="56"/>
      <c r="E29" s="56"/>
      <c r="F29" s="54"/>
      <c r="G29" s="58"/>
      <c r="H29" s="58"/>
      <c r="I29" s="58"/>
      <c r="J29" s="58"/>
      <c r="K29" s="58"/>
      <c r="L29" s="58"/>
      <c r="M29" s="125"/>
      <c r="N29" s="117"/>
      <c r="O29" s="111"/>
      <c r="P29" s="50"/>
      <c r="Q29" s="51"/>
      <c r="R29" s="52"/>
      <c r="S29" s="52"/>
      <c r="T29" s="43"/>
      <c r="U29" s="43"/>
      <c r="V29" s="43"/>
      <c r="W29" s="43"/>
      <c r="X29" s="43"/>
      <c r="Y29" s="44"/>
      <c r="Z29" s="52"/>
      <c r="AA29" s="52"/>
      <c r="AB29" s="52"/>
      <c r="AC29" s="53"/>
      <c r="AD29" s="45"/>
      <c r="AE29" s="44"/>
      <c r="AF29" s="42"/>
      <c r="AG29" s="55"/>
      <c r="AH29" s="99"/>
      <c r="AI29" s="50"/>
      <c r="AJ29" s="45"/>
      <c r="AK29" s="130"/>
      <c r="AL29" s="41"/>
      <c r="AM29" s="150"/>
      <c r="AN29" s="56"/>
      <c r="AO29" s="42"/>
      <c r="AP29" s="47"/>
      <c r="AQ29" s="29"/>
    </row>
    <row r="30" spans="2:43" ht="32.25" customHeight="1">
      <c r="B30" s="48"/>
      <c r="C30" s="56"/>
      <c r="D30" s="56"/>
      <c r="E30" s="56"/>
      <c r="F30" s="54"/>
      <c r="G30" s="58"/>
      <c r="H30" s="102"/>
      <c r="I30" s="102"/>
      <c r="J30" s="102"/>
      <c r="K30" s="102"/>
      <c r="L30" s="102"/>
      <c r="M30" s="127"/>
      <c r="N30" s="118"/>
      <c r="O30" s="111"/>
      <c r="P30" s="50"/>
      <c r="Q30" s="59"/>
      <c r="R30" s="53"/>
      <c r="S30" s="53"/>
      <c r="T30" s="43"/>
      <c r="U30" s="43"/>
      <c r="V30" s="43"/>
      <c r="W30" s="43"/>
      <c r="X30" s="43"/>
      <c r="Y30" s="44"/>
      <c r="Z30" s="52"/>
      <c r="AA30" s="52"/>
      <c r="AB30" s="53"/>
      <c r="AC30" s="53"/>
      <c r="AD30" s="45"/>
      <c r="AE30" s="44"/>
      <c r="AF30" s="42"/>
      <c r="AG30" s="48"/>
      <c r="AH30" s="100"/>
      <c r="AI30" s="50"/>
      <c r="AJ30" s="45"/>
      <c r="AK30" s="130"/>
      <c r="AL30" s="41"/>
      <c r="AM30" s="150"/>
      <c r="AN30" s="56"/>
      <c r="AO30" s="42"/>
      <c r="AP30" s="47"/>
      <c r="AQ30" s="29"/>
    </row>
    <row r="31" spans="2:43" ht="32.25" customHeight="1">
      <c r="B31" s="48"/>
      <c r="C31" s="56"/>
      <c r="D31" s="56"/>
      <c r="E31" s="56"/>
      <c r="F31" s="54"/>
      <c r="G31" s="58"/>
      <c r="H31" s="58"/>
      <c r="I31" s="58"/>
      <c r="J31" s="58"/>
      <c r="K31" s="58"/>
      <c r="L31" s="58"/>
      <c r="M31" s="125"/>
      <c r="N31" s="116"/>
      <c r="O31" s="111"/>
      <c r="P31" s="50"/>
      <c r="Q31" s="59"/>
      <c r="R31" s="53"/>
      <c r="S31" s="53"/>
      <c r="T31" s="43"/>
      <c r="U31" s="43"/>
      <c r="V31" s="43"/>
      <c r="W31" s="43"/>
      <c r="X31" s="43"/>
      <c r="Y31" s="44"/>
      <c r="Z31" s="53"/>
      <c r="AA31" s="53"/>
      <c r="AB31" s="52"/>
      <c r="AC31" s="53"/>
      <c r="AD31" s="45"/>
      <c r="AE31" s="44"/>
      <c r="AF31" s="42"/>
      <c r="AG31" s="48"/>
      <c r="AH31" s="100"/>
      <c r="AI31" s="50"/>
      <c r="AJ31" s="45"/>
      <c r="AK31" s="130"/>
      <c r="AL31" s="41"/>
      <c r="AM31" s="150"/>
      <c r="AN31" s="56"/>
      <c r="AO31" s="42"/>
      <c r="AP31" s="47"/>
      <c r="AQ31" s="29"/>
    </row>
    <row r="32" spans="2:43" ht="32.25" customHeight="1">
      <c r="B32" s="48"/>
      <c r="C32" s="56"/>
      <c r="D32" s="56"/>
      <c r="E32" s="56"/>
      <c r="F32" s="54"/>
      <c r="G32" s="58"/>
      <c r="H32" s="58"/>
      <c r="I32" s="58"/>
      <c r="J32" s="58"/>
      <c r="K32" s="58"/>
      <c r="L32" s="58"/>
      <c r="M32" s="125"/>
      <c r="N32" s="115"/>
      <c r="O32" s="111"/>
      <c r="P32" s="50"/>
      <c r="Q32" s="51"/>
      <c r="R32" s="52"/>
      <c r="S32" s="52"/>
      <c r="T32" s="43"/>
      <c r="U32" s="43"/>
      <c r="V32" s="43"/>
      <c r="W32" s="43"/>
      <c r="X32" s="43"/>
      <c r="Y32" s="44"/>
      <c r="Z32" s="52"/>
      <c r="AA32" s="52"/>
      <c r="AB32" s="52"/>
      <c r="AC32" s="53"/>
      <c r="AD32" s="45"/>
      <c r="AE32" s="44"/>
      <c r="AF32" s="42"/>
      <c r="AG32" s="55"/>
      <c r="AH32" s="99"/>
      <c r="AI32" s="50"/>
      <c r="AJ32" s="45"/>
      <c r="AK32" s="130"/>
      <c r="AL32" s="41"/>
      <c r="AM32" s="150"/>
      <c r="AN32" s="56"/>
      <c r="AO32" s="42"/>
      <c r="AP32" s="47"/>
      <c r="AQ32" s="29"/>
    </row>
    <row r="33" spans="2:43" ht="32.25" customHeight="1">
      <c r="B33" s="48"/>
      <c r="C33" s="56"/>
      <c r="D33" s="56"/>
      <c r="E33" s="56"/>
      <c r="F33" s="54"/>
      <c r="G33" s="58"/>
      <c r="H33" s="58"/>
      <c r="I33" s="58"/>
      <c r="J33" s="58"/>
      <c r="K33" s="58"/>
      <c r="L33" s="58"/>
      <c r="M33" s="125"/>
      <c r="N33" s="115"/>
      <c r="O33" s="111"/>
      <c r="P33" s="50"/>
      <c r="Q33" s="51"/>
      <c r="R33" s="52"/>
      <c r="S33" s="52"/>
      <c r="T33" s="43"/>
      <c r="U33" s="43"/>
      <c r="V33" s="43"/>
      <c r="W33" s="43"/>
      <c r="X33" s="43"/>
      <c r="Y33" s="44"/>
      <c r="Z33" s="52"/>
      <c r="AA33" s="52"/>
      <c r="AB33" s="52"/>
      <c r="AC33" s="53"/>
      <c r="AD33" s="45"/>
      <c r="AE33" s="44"/>
      <c r="AF33" s="42"/>
      <c r="AG33" s="55"/>
      <c r="AH33" s="99"/>
      <c r="AI33" s="50"/>
      <c r="AJ33" s="45"/>
      <c r="AK33" s="130"/>
      <c r="AL33" s="41"/>
      <c r="AM33" s="150"/>
      <c r="AN33" s="56"/>
      <c r="AO33" s="42"/>
      <c r="AP33" s="47"/>
      <c r="AQ33" s="29"/>
    </row>
    <row r="34" spans="2:43" ht="32.25" customHeight="1">
      <c r="B34" s="48"/>
      <c r="C34" s="56"/>
      <c r="D34" s="56"/>
      <c r="E34" s="56"/>
      <c r="F34" s="54"/>
      <c r="G34" s="58"/>
      <c r="H34" s="58"/>
      <c r="I34" s="58"/>
      <c r="J34" s="58"/>
      <c r="K34" s="58"/>
      <c r="L34" s="58"/>
      <c r="M34" s="125"/>
      <c r="N34" s="115"/>
      <c r="O34" s="111"/>
      <c r="P34" s="50"/>
      <c r="Q34" s="59"/>
      <c r="R34" s="53"/>
      <c r="S34" s="53"/>
      <c r="T34" s="43"/>
      <c r="U34" s="43"/>
      <c r="V34" s="43"/>
      <c r="W34" s="43"/>
      <c r="X34" s="43"/>
      <c r="Y34" s="44"/>
      <c r="Z34" s="53"/>
      <c r="AA34" s="53"/>
      <c r="AB34" s="53"/>
      <c r="AC34" s="53"/>
      <c r="AD34" s="45"/>
      <c r="AE34" s="44"/>
      <c r="AF34" s="42"/>
      <c r="AG34" s="48"/>
      <c r="AH34" s="100"/>
      <c r="AI34" s="50"/>
      <c r="AJ34" s="45"/>
      <c r="AK34" s="130"/>
      <c r="AL34" s="41"/>
      <c r="AM34" s="150"/>
      <c r="AN34" s="56"/>
      <c r="AO34" s="42"/>
      <c r="AP34" s="47"/>
      <c r="AQ34" s="29"/>
    </row>
    <row r="35" spans="2:43" ht="32.25" customHeight="1">
      <c r="B35" s="48"/>
      <c r="C35" s="56"/>
      <c r="D35" s="56"/>
      <c r="E35" s="56"/>
      <c r="F35" s="54"/>
      <c r="G35" s="58"/>
      <c r="H35" s="58"/>
      <c r="I35" s="58"/>
      <c r="J35" s="58"/>
      <c r="K35" s="58"/>
      <c r="L35" s="58"/>
      <c r="M35" s="125"/>
      <c r="N35" s="115"/>
      <c r="O35" s="111"/>
      <c r="P35" s="50"/>
      <c r="Q35" s="51"/>
      <c r="R35" s="52"/>
      <c r="S35" s="52"/>
      <c r="T35" s="43"/>
      <c r="U35" s="43"/>
      <c r="V35" s="43"/>
      <c r="W35" s="43"/>
      <c r="X35" s="43"/>
      <c r="Y35" s="44"/>
      <c r="Z35" s="52"/>
      <c r="AA35" s="52"/>
      <c r="AB35" s="52"/>
      <c r="AC35" s="53"/>
      <c r="AD35" s="45"/>
      <c r="AE35" s="44"/>
      <c r="AF35" s="42"/>
      <c r="AG35" s="55"/>
      <c r="AH35" s="99"/>
      <c r="AI35" s="50"/>
      <c r="AJ35" s="45"/>
      <c r="AK35" s="130"/>
      <c r="AL35" s="41"/>
      <c r="AM35" s="150"/>
      <c r="AN35" s="56"/>
      <c r="AO35" s="42"/>
      <c r="AP35" s="47"/>
      <c r="AQ35" s="29"/>
    </row>
    <row r="36" spans="2:43" ht="32.25" customHeight="1">
      <c r="B36" s="48"/>
      <c r="C36" s="56"/>
      <c r="D36" s="56"/>
      <c r="E36" s="56"/>
      <c r="F36" s="54"/>
      <c r="G36" s="58"/>
      <c r="H36" s="58"/>
      <c r="I36" s="58"/>
      <c r="J36" s="58"/>
      <c r="K36" s="58"/>
      <c r="L36" s="58"/>
      <c r="M36" s="125"/>
      <c r="N36" s="115"/>
      <c r="O36" s="111"/>
      <c r="P36" s="50"/>
      <c r="Q36" s="59"/>
      <c r="R36" s="53"/>
      <c r="S36" s="53"/>
      <c r="T36" s="43"/>
      <c r="U36" s="43"/>
      <c r="V36" s="43"/>
      <c r="W36" s="43"/>
      <c r="X36" s="43"/>
      <c r="Y36" s="44"/>
      <c r="Z36" s="53"/>
      <c r="AA36" s="53"/>
      <c r="AB36" s="53"/>
      <c r="AC36" s="53"/>
      <c r="AD36" s="45"/>
      <c r="AE36" s="44"/>
      <c r="AF36" s="42"/>
      <c r="AG36" s="48"/>
      <c r="AH36" s="100"/>
      <c r="AI36" s="50"/>
      <c r="AJ36" s="45"/>
      <c r="AK36" s="130"/>
      <c r="AL36" s="41"/>
      <c r="AM36" s="150"/>
      <c r="AN36" s="56"/>
      <c r="AO36" s="42"/>
      <c r="AP36" s="47"/>
      <c r="AQ36" s="29"/>
    </row>
    <row r="37" spans="2:43" ht="32.25" customHeight="1">
      <c r="B37" s="48"/>
      <c r="C37" s="56"/>
      <c r="D37" s="56"/>
      <c r="E37" s="56"/>
      <c r="F37" s="49"/>
      <c r="G37" s="58"/>
      <c r="H37" s="58"/>
      <c r="I37" s="58"/>
      <c r="J37" s="58"/>
      <c r="K37" s="58"/>
      <c r="L37" s="58"/>
      <c r="M37" s="125"/>
      <c r="N37" s="115"/>
      <c r="O37" s="112"/>
      <c r="P37" s="50"/>
      <c r="Q37" s="51"/>
      <c r="R37" s="52"/>
      <c r="S37" s="52"/>
      <c r="T37" s="63"/>
      <c r="U37" s="63"/>
      <c r="V37" s="63"/>
      <c r="W37" s="63"/>
      <c r="X37" s="63"/>
      <c r="Y37" s="64"/>
      <c r="Z37" s="52"/>
      <c r="AA37" s="52"/>
      <c r="AB37" s="52"/>
      <c r="AC37" s="53"/>
      <c r="AD37" s="65"/>
      <c r="AE37" s="64"/>
      <c r="AF37" s="50"/>
      <c r="AG37" s="55"/>
      <c r="AH37" s="99"/>
      <c r="AI37" s="50"/>
      <c r="AJ37" s="65"/>
      <c r="AK37" s="131"/>
      <c r="AL37" s="62"/>
      <c r="AM37" s="151"/>
      <c r="AN37" s="56"/>
      <c r="AO37" s="50"/>
      <c r="AP37" s="66"/>
      <c r="AQ37" s="29"/>
    </row>
    <row r="38" spans="2:43" ht="32.25" customHeight="1">
      <c r="B38" s="48"/>
      <c r="C38" s="56"/>
      <c r="D38" s="56"/>
      <c r="E38" s="56"/>
      <c r="F38" s="49"/>
      <c r="G38" s="58"/>
      <c r="H38" s="58"/>
      <c r="I38" s="58"/>
      <c r="J38" s="58"/>
      <c r="K38" s="58"/>
      <c r="L38" s="58"/>
      <c r="M38" s="125"/>
      <c r="N38" s="115"/>
      <c r="O38" s="111"/>
      <c r="P38" s="50"/>
      <c r="Q38" s="51"/>
      <c r="R38" s="52"/>
      <c r="S38" s="52"/>
      <c r="T38" s="43"/>
      <c r="U38" s="43"/>
      <c r="V38" s="43"/>
      <c r="W38" s="43"/>
      <c r="X38" s="43"/>
      <c r="Y38" s="44"/>
      <c r="Z38" s="52"/>
      <c r="AA38" s="52"/>
      <c r="AB38" s="52"/>
      <c r="AC38" s="53"/>
      <c r="AD38" s="45"/>
      <c r="AE38" s="44"/>
      <c r="AF38" s="42"/>
      <c r="AG38" s="55"/>
      <c r="AH38" s="99"/>
      <c r="AI38" s="50"/>
      <c r="AJ38" s="45"/>
      <c r="AK38" s="130"/>
      <c r="AL38" s="41"/>
      <c r="AM38" s="150"/>
      <c r="AN38" s="56"/>
      <c r="AO38" s="42"/>
      <c r="AP38" s="47"/>
      <c r="AQ38" s="29"/>
    </row>
    <row r="39" spans="2:43" ht="32.25" customHeight="1">
      <c r="B39" s="48"/>
      <c r="C39" s="56"/>
      <c r="D39" s="56"/>
      <c r="E39" s="56"/>
      <c r="F39" s="54"/>
      <c r="G39" s="58"/>
      <c r="H39" s="58"/>
      <c r="I39" s="58"/>
      <c r="J39" s="58"/>
      <c r="K39" s="58"/>
      <c r="L39" s="58"/>
      <c r="M39" s="125"/>
      <c r="N39" s="115"/>
      <c r="O39" s="111"/>
      <c r="P39" s="50"/>
      <c r="Q39" s="59"/>
      <c r="R39" s="53"/>
      <c r="S39" s="53"/>
      <c r="T39" s="43"/>
      <c r="U39" s="43"/>
      <c r="V39" s="43"/>
      <c r="W39" s="43"/>
      <c r="X39" s="43"/>
      <c r="Y39" s="44"/>
      <c r="Z39" s="53"/>
      <c r="AA39" s="53"/>
      <c r="AB39" s="53"/>
      <c r="AC39" s="53"/>
      <c r="AD39" s="45"/>
      <c r="AE39" s="44"/>
      <c r="AF39" s="42"/>
      <c r="AG39" s="48"/>
      <c r="AH39" s="100"/>
      <c r="AI39" s="50"/>
      <c r="AJ39" s="45"/>
      <c r="AK39" s="130"/>
      <c r="AL39" s="41"/>
      <c r="AM39" s="150"/>
      <c r="AN39" s="56"/>
      <c r="AO39" s="42"/>
      <c r="AP39" s="47"/>
      <c r="AQ39" s="29"/>
    </row>
    <row r="40" spans="2:43" ht="32.25" customHeight="1">
      <c r="B40" s="48"/>
      <c r="C40" s="56"/>
      <c r="D40" s="56"/>
      <c r="E40" s="56"/>
      <c r="F40" s="49"/>
      <c r="G40" s="58"/>
      <c r="H40" s="58"/>
      <c r="I40" s="58"/>
      <c r="J40" s="58"/>
      <c r="K40" s="58"/>
      <c r="L40" s="58"/>
      <c r="M40" s="125"/>
      <c r="N40" s="115"/>
      <c r="O40" s="111"/>
      <c r="P40" s="50"/>
      <c r="Q40" s="51"/>
      <c r="R40" s="52"/>
      <c r="S40" s="52"/>
      <c r="T40" s="43"/>
      <c r="U40" s="43"/>
      <c r="V40" s="43"/>
      <c r="W40" s="43"/>
      <c r="X40" s="43"/>
      <c r="Y40" s="44"/>
      <c r="Z40" s="52"/>
      <c r="AA40" s="52"/>
      <c r="AB40" s="52"/>
      <c r="AC40" s="53"/>
      <c r="AD40" s="45"/>
      <c r="AE40" s="44"/>
      <c r="AF40" s="42"/>
      <c r="AG40" s="55"/>
      <c r="AH40" s="99"/>
      <c r="AI40" s="50"/>
      <c r="AJ40" s="45"/>
      <c r="AK40" s="130"/>
      <c r="AL40" s="41"/>
      <c r="AM40" s="150"/>
      <c r="AN40" s="56"/>
      <c r="AO40" s="42"/>
      <c r="AP40" s="47"/>
      <c r="AQ40" s="29"/>
    </row>
    <row r="41" spans="2:43" ht="32.25" customHeight="1">
      <c r="B41" s="48"/>
      <c r="C41" s="56"/>
      <c r="D41" s="56"/>
      <c r="E41" s="56"/>
      <c r="F41" s="49"/>
      <c r="G41" s="57"/>
      <c r="H41" s="57"/>
      <c r="I41" s="57"/>
      <c r="J41" s="57"/>
      <c r="K41" s="57"/>
      <c r="L41" s="57"/>
      <c r="M41" s="124"/>
      <c r="N41" s="115"/>
      <c r="O41" s="111"/>
      <c r="P41" s="50"/>
      <c r="Q41" s="51"/>
      <c r="R41" s="52"/>
      <c r="S41" s="52"/>
      <c r="T41" s="43"/>
      <c r="U41" s="43"/>
      <c r="V41" s="43"/>
      <c r="W41" s="43"/>
      <c r="X41" s="43"/>
      <c r="Y41" s="44"/>
      <c r="Z41" s="52"/>
      <c r="AA41" s="52"/>
      <c r="AB41" s="52"/>
      <c r="AC41" s="53"/>
      <c r="AD41" s="45"/>
      <c r="AE41" s="44"/>
      <c r="AF41" s="42"/>
      <c r="AG41" s="55"/>
      <c r="AH41" s="99"/>
      <c r="AI41" s="50"/>
      <c r="AJ41" s="45"/>
      <c r="AK41" s="130"/>
      <c r="AL41" s="41"/>
      <c r="AM41" s="150"/>
      <c r="AN41" s="56"/>
      <c r="AO41" s="42"/>
      <c r="AP41" s="47"/>
      <c r="AQ41" s="29"/>
    </row>
    <row r="42" spans="2:43" ht="32.25" customHeight="1">
      <c r="B42" s="48"/>
      <c r="C42" s="56"/>
      <c r="D42" s="56"/>
      <c r="E42" s="56"/>
      <c r="F42" s="54"/>
      <c r="G42" s="58"/>
      <c r="H42" s="58"/>
      <c r="I42" s="58"/>
      <c r="J42" s="58"/>
      <c r="K42" s="58"/>
      <c r="L42" s="58"/>
      <c r="M42" s="125"/>
      <c r="N42" s="115"/>
      <c r="O42" s="111"/>
      <c r="P42" s="50"/>
      <c r="Q42" s="59"/>
      <c r="R42" s="53"/>
      <c r="S42" s="53"/>
      <c r="T42" s="43"/>
      <c r="U42" s="43"/>
      <c r="V42" s="43"/>
      <c r="W42" s="43"/>
      <c r="X42" s="43"/>
      <c r="Y42" s="44"/>
      <c r="Z42" s="52"/>
      <c r="AA42" s="52"/>
      <c r="AB42" s="53"/>
      <c r="AC42" s="53"/>
      <c r="AD42" s="45"/>
      <c r="AE42" s="44"/>
      <c r="AF42" s="42"/>
      <c r="AG42" s="48"/>
      <c r="AH42" s="100"/>
      <c r="AI42" s="50"/>
      <c r="AJ42" s="45"/>
      <c r="AK42" s="130"/>
      <c r="AL42" s="41"/>
      <c r="AM42" s="150"/>
      <c r="AN42" s="56"/>
      <c r="AO42" s="42"/>
      <c r="AP42" s="47"/>
      <c r="AQ42" s="29"/>
    </row>
    <row r="43" spans="2:43" ht="32.25" customHeight="1">
      <c r="B43" s="48"/>
      <c r="C43" s="56"/>
      <c r="D43" s="56"/>
      <c r="E43" s="56"/>
      <c r="F43" s="49"/>
      <c r="G43" s="57"/>
      <c r="H43" s="57"/>
      <c r="I43" s="57"/>
      <c r="J43" s="57"/>
      <c r="K43" s="57"/>
      <c r="L43" s="57"/>
      <c r="M43" s="124"/>
      <c r="N43" s="115"/>
      <c r="O43" s="112"/>
      <c r="P43" s="50"/>
      <c r="Q43" s="51"/>
      <c r="R43" s="52"/>
      <c r="S43" s="52"/>
      <c r="T43" s="63"/>
      <c r="U43" s="63"/>
      <c r="V43" s="63"/>
      <c r="W43" s="63"/>
      <c r="X43" s="63"/>
      <c r="Y43" s="64"/>
      <c r="Z43" s="52"/>
      <c r="AA43" s="52"/>
      <c r="AB43" s="52"/>
      <c r="AC43" s="53"/>
      <c r="AD43" s="65"/>
      <c r="AE43" s="64"/>
      <c r="AF43" s="50"/>
      <c r="AG43" s="55"/>
      <c r="AH43" s="99"/>
      <c r="AI43" s="50"/>
      <c r="AJ43" s="65"/>
      <c r="AK43" s="131"/>
      <c r="AL43" s="62"/>
      <c r="AM43" s="151"/>
      <c r="AN43" s="56"/>
      <c r="AO43" s="50"/>
      <c r="AP43" s="66"/>
      <c r="AQ43" s="29"/>
    </row>
    <row r="44" spans="2:43" ht="32.25" customHeight="1">
      <c r="B44" s="48"/>
      <c r="C44" s="56"/>
      <c r="D44" s="56"/>
      <c r="E44" s="56"/>
      <c r="F44" s="54"/>
      <c r="G44" s="58"/>
      <c r="H44" s="58"/>
      <c r="I44" s="58"/>
      <c r="J44" s="58"/>
      <c r="K44" s="58"/>
      <c r="L44" s="58"/>
      <c r="M44" s="125"/>
      <c r="N44" s="115"/>
      <c r="O44" s="111"/>
      <c r="P44" s="50"/>
      <c r="Q44" s="59"/>
      <c r="R44" s="53"/>
      <c r="S44" s="53"/>
      <c r="T44" s="43"/>
      <c r="U44" s="43"/>
      <c r="V44" s="43"/>
      <c r="W44" s="43"/>
      <c r="X44" s="43"/>
      <c r="Y44" s="44"/>
      <c r="Z44" s="52"/>
      <c r="AA44" s="52"/>
      <c r="AB44" s="53"/>
      <c r="AC44" s="53"/>
      <c r="AD44" s="45"/>
      <c r="AE44" s="44"/>
      <c r="AF44" s="42"/>
      <c r="AG44" s="48"/>
      <c r="AH44" s="100"/>
      <c r="AI44" s="50"/>
      <c r="AJ44" s="45"/>
      <c r="AK44" s="130"/>
      <c r="AL44" s="41"/>
      <c r="AM44" s="150"/>
      <c r="AN44" s="56"/>
      <c r="AO44" s="42"/>
      <c r="AP44" s="47"/>
      <c r="AQ44" s="29"/>
    </row>
    <row r="45" spans="2:43" ht="32.25" customHeight="1">
      <c r="B45" s="48"/>
      <c r="C45" s="56"/>
      <c r="D45" s="56"/>
      <c r="E45" s="56"/>
      <c r="F45" s="54"/>
      <c r="G45" s="58"/>
      <c r="H45" s="58"/>
      <c r="I45" s="58"/>
      <c r="J45" s="58"/>
      <c r="K45" s="58"/>
      <c r="L45" s="58"/>
      <c r="M45" s="125"/>
      <c r="N45" s="115"/>
      <c r="O45" s="111"/>
      <c r="P45" s="50"/>
      <c r="Q45" s="59"/>
      <c r="R45" s="53"/>
      <c r="S45" s="53"/>
      <c r="T45" s="43"/>
      <c r="U45" s="43"/>
      <c r="V45" s="43"/>
      <c r="W45" s="43"/>
      <c r="X45" s="43"/>
      <c r="Y45" s="44"/>
      <c r="Z45" s="53"/>
      <c r="AA45" s="53"/>
      <c r="AB45" s="53"/>
      <c r="AC45" s="53"/>
      <c r="AD45" s="45"/>
      <c r="AE45" s="44"/>
      <c r="AF45" s="42"/>
      <c r="AG45" s="48"/>
      <c r="AH45" s="100"/>
      <c r="AI45" s="50"/>
      <c r="AJ45" s="45"/>
      <c r="AK45" s="130"/>
      <c r="AL45" s="41"/>
      <c r="AM45" s="150"/>
      <c r="AN45" s="56"/>
      <c r="AO45" s="42"/>
      <c r="AP45" s="47"/>
      <c r="AQ45" s="29"/>
    </row>
    <row r="46" spans="2:43" ht="32.25" customHeight="1">
      <c r="B46" s="48"/>
      <c r="C46" s="56"/>
      <c r="D46" s="56"/>
      <c r="E46" s="56"/>
      <c r="F46" s="49"/>
      <c r="G46" s="58"/>
      <c r="H46" s="58"/>
      <c r="I46" s="58"/>
      <c r="J46" s="58"/>
      <c r="K46" s="58"/>
      <c r="L46" s="58"/>
      <c r="M46" s="125"/>
      <c r="N46" s="115"/>
      <c r="O46" s="111"/>
      <c r="P46" s="50"/>
      <c r="Q46" s="51"/>
      <c r="R46" s="52"/>
      <c r="S46" s="52"/>
      <c r="T46" s="43"/>
      <c r="U46" s="43"/>
      <c r="V46" s="43"/>
      <c r="W46" s="43"/>
      <c r="X46" s="43"/>
      <c r="Y46" s="44"/>
      <c r="Z46" s="52"/>
      <c r="AA46" s="52"/>
      <c r="AB46" s="52"/>
      <c r="AC46" s="53"/>
      <c r="AD46" s="45"/>
      <c r="AE46" s="44"/>
      <c r="AF46" s="42"/>
      <c r="AG46" s="55"/>
      <c r="AH46" s="99"/>
      <c r="AI46" s="50"/>
      <c r="AJ46" s="45"/>
      <c r="AK46" s="130"/>
      <c r="AL46" s="41"/>
      <c r="AM46" s="150"/>
      <c r="AN46" s="56"/>
      <c r="AO46" s="42"/>
      <c r="AP46" s="47"/>
      <c r="AQ46" s="29"/>
    </row>
    <row r="47" spans="2:43" ht="32.25" customHeight="1">
      <c r="B47" s="48"/>
      <c r="C47" s="56"/>
      <c r="D47" s="56"/>
      <c r="E47" s="56"/>
      <c r="F47" s="49"/>
      <c r="G47" s="58"/>
      <c r="H47" s="58"/>
      <c r="I47" s="58"/>
      <c r="J47" s="58"/>
      <c r="K47" s="58"/>
      <c r="L47" s="58"/>
      <c r="M47" s="125"/>
      <c r="N47" s="115"/>
      <c r="O47" s="111"/>
      <c r="P47" s="50"/>
      <c r="Q47" s="51"/>
      <c r="R47" s="52"/>
      <c r="S47" s="52"/>
      <c r="T47" s="43"/>
      <c r="U47" s="43"/>
      <c r="V47" s="43"/>
      <c r="W47" s="43"/>
      <c r="X47" s="43"/>
      <c r="Y47" s="44"/>
      <c r="Z47" s="52"/>
      <c r="AA47" s="52"/>
      <c r="AB47" s="52"/>
      <c r="AC47" s="53"/>
      <c r="AD47" s="45"/>
      <c r="AE47" s="44"/>
      <c r="AF47" s="42"/>
      <c r="AG47" s="55"/>
      <c r="AH47" s="99"/>
      <c r="AI47" s="50"/>
      <c r="AJ47" s="45"/>
      <c r="AK47" s="130"/>
      <c r="AL47" s="41"/>
      <c r="AM47" s="150"/>
      <c r="AN47" s="56"/>
      <c r="AO47" s="42"/>
      <c r="AP47" s="47"/>
      <c r="AQ47" s="29"/>
    </row>
    <row r="48" spans="2:43" ht="32.25" customHeight="1">
      <c r="B48" s="48"/>
      <c r="C48" s="56"/>
      <c r="D48" s="56"/>
      <c r="E48" s="56"/>
      <c r="F48" s="49"/>
      <c r="G48" s="57"/>
      <c r="H48" s="57"/>
      <c r="I48" s="57"/>
      <c r="J48" s="57"/>
      <c r="K48" s="57"/>
      <c r="L48" s="57"/>
      <c r="M48" s="124"/>
      <c r="N48" s="115"/>
      <c r="O48" s="111"/>
      <c r="P48" s="50"/>
      <c r="Q48" s="51"/>
      <c r="R48" s="52"/>
      <c r="S48" s="52"/>
      <c r="T48" s="43"/>
      <c r="U48" s="43"/>
      <c r="V48" s="43"/>
      <c r="W48" s="43"/>
      <c r="X48" s="43"/>
      <c r="Y48" s="44"/>
      <c r="Z48" s="52"/>
      <c r="AA48" s="52"/>
      <c r="AB48" s="52"/>
      <c r="AC48" s="53"/>
      <c r="AD48" s="45"/>
      <c r="AE48" s="44"/>
      <c r="AF48" s="42"/>
      <c r="AG48" s="55"/>
      <c r="AH48" s="99"/>
      <c r="AI48" s="50"/>
      <c r="AJ48" s="45"/>
      <c r="AK48" s="130"/>
      <c r="AL48" s="41"/>
      <c r="AM48" s="150"/>
      <c r="AN48" s="56"/>
      <c r="AO48" s="42"/>
      <c r="AP48" s="47"/>
      <c r="AQ48" s="29"/>
    </row>
    <row r="49" spans="2:43" ht="32.25" customHeight="1">
      <c r="B49" s="48"/>
      <c r="C49" s="56"/>
      <c r="D49" s="56"/>
      <c r="E49" s="56"/>
      <c r="F49" s="54"/>
      <c r="G49" s="58"/>
      <c r="H49" s="58"/>
      <c r="I49" s="58"/>
      <c r="J49" s="58"/>
      <c r="K49" s="58"/>
      <c r="L49" s="58"/>
      <c r="M49" s="125"/>
      <c r="N49" s="115"/>
      <c r="O49" s="111"/>
      <c r="P49" s="50"/>
      <c r="Q49" s="59"/>
      <c r="R49" s="53"/>
      <c r="S49" s="53"/>
      <c r="T49" s="43"/>
      <c r="U49" s="43"/>
      <c r="V49" s="43"/>
      <c r="W49" s="43"/>
      <c r="X49" s="43"/>
      <c r="Y49" s="44"/>
      <c r="Z49" s="53"/>
      <c r="AA49" s="53"/>
      <c r="AB49" s="53"/>
      <c r="AC49" s="53"/>
      <c r="AD49" s="45"/>
      <c r="AE49" s="44"/>
      <c r="AF49" s="42"/>
      <c r="AG49" s="48"/>
      <c r="AH49" s="100"/>
      <c r="AI49" s="50"/>
      <c r="AJ49" s="45"/>
      <c r="AK49" s="130"/>
      <c r="AL49" s="41"/>
      <c r="AM49" s="150"/>
      <c r="AN49" s="56"/>
      <c r="AO49" s="42"/>
      <c r="AP49" s="47"/>
      <c r="AQ49" s="29"/>
    </row>
    <row r="50" spans="2:43" ht="32.25" customHeight="1">
      <c r="B50" s="48"/>
      <c r="C50" s="56"/>
      <c r="D50" s="56"/>
      <c r="E50" s="56"/>
      <c r="F50" s="54"/>
      <c r="G50" s="58"/>
      <c r="H50" s="58"/>
      <c r="I50" s="58"/>
      <c r="J50" s="58"/>
      <c r="K50" s="58"/>
      <c r="L50" s="58"/>
      <c r="M50" s="125"/>
      <c r="N50" s="116"/>
      <c r="O50" s="112"/>
      <c r="P50" s="50"/>
      <c r="Q50" s="59"/>
      <c r="R50" s="53"/>
      <c r="S50" s="53"/>
      <c r="T50" s="63"/>
      <c r="U50" s="63"/>
      <c r="V50" s="63"/>
      <c r="W50" s="63"/>
      <c r="X50" s="63"/>
      <c r="Y50" s="64"/>
      <c r="Z50" s="53"/>
      <c r="AA50" s="53"/>
      <c r="AB50" s="53"/>
      <c r="AC50" s="53"/>
      <c r="AD50" s="65"/>
      <c r="AE50" s="64"/>
      <c r="AF50" s="50"/>
      <c r="AG50" s="48"/>
      <c r="AH50" s="100"/>
      <c r="AI50" s="50"/>
      <c r="AJ50" s="65"/>
      <c r="AK50" s="131"/>
      <c r="AL50" s="62"/>
      <c r="AM50" s="151"/>
      <c r="AN50" s="56"/>
      <c r="AO50" s="50"/>
      <c r="AP50" s="66"/>
      <c r="AQ50" s="29"/>
    </row>
    <row r="51" spans="2:43" ht="32.25" customHeight="1">
      <c r="B51" s="48"/>
      <c r="C51" s="56"/>
      <c r="D51" s="56"/>
      <c r="E51" s="56"/>
      <c r="F51" s="46"/>
      <c r="G51" s="61"/>
      <c r="H51" s="61"/>
      <c r="I51" s="61"/>
      <c r="J51" s="61"/>
      <c r="K51" s="61"/>
      <c r="L51" s="61"/>
      <c r="M51" s="128"/>
      <c r="N51" s="116"/>
      <c r="O51" s="111"/>
      <c r="P51" s="50"/>
      <c r="Q51" s="59"/>
      <c r="R51" s="53"/>
      <c r="S51" s="53"/>
      <c r="T51" s="43"/>
      <c r="U51" s="43"/>
      <c r="V51" s="43"/>
      <c r="W51" s="43"/>
      <c r="X51" s="43"/>
      <c r="Y51" s="44"/>
      <c r="Z51" s="52"/>
      <c r="AA51" s="52"/>
      <c r="AB51" s="53"/>
      <c r="AC51" s="53"/>
      <c r="AD51" s="45"/>
      <c r="AE51" s="44"/>
      <c r="AF51" s="42"/>
      <c r="AG51" s="48"/>
      <c r="AH51" s="100"/>
      <c r="AI51" s="50"/>
      <c r="AJ51" s="45"/>
      <c r="AK51" s="130"/>
      <c r="AL51" s="41"/>
      <c r="AM51" s="150"/>
      <c r="AN51" s="56"/>
      <c r="AO51" s="42"/>
      <c r="AP51" s="47"/>
      <c r="AQ51" s="29"/>
    </row>
    <row r="52" spans="2:43" ht="32.25" customHeight="1">
      <c r="B52" s="48"/>
      <c r="C52" s="56"/>
      <c r="D52" s="56"/>
      <c r="E52" s="56"/>
      <c r="F52" s="49"/>
      <c r="G52" s="57"/>
      <c r="H52" s="57"/>
      <c r="I52" s="57"/>
      <c r="J52" s="57"/>
      <c r="K52" s="57"/>
      <c r="L52" s="57"/>
      <c r="M52" s="124"/>
      <c r="N52" s="115"/>
      <c r="O52" s="111"/>
      <c r="P52" s="50"/>
      <c r="Q52" s="51"/>
      <c r="R52" s="52"/>
      <c r="S52" s="52"/>
      <c r="T52" s="43"/>
      <c r="U52" s="43"/>
      <c r="V52" s="43"/>
      <c r="W52" s="43"/>
      <c r="X52" s="43"/>
      <c r="Y52" s="44"/>
      <c r="Z52" s="52"/>
      <c r="AA52" s="52"/>
      <c r="AB52" s="52"/>
      <c r="AC52" s="53"/>
      <c r="AD52" s="45"/>
      <c r="AE52" s="44"/>
      <c r="AF52" s="42"/>
      <c r="AG52" s="55"/>
      <c r="AH52" s="99"/>
      <c r="AI52" s="50"/>
      <c r="AJ52" s="45"/>
      <c r="AK52" s="130"/>
      <c r="AL52" s="41"/>
      <c r="AM52" s="150"/>
      <c r="AN52" s="56"/>
      <c r="AO52" s="42"/>
      <c r="AP52" s="47"/>
      <c r="AQ52" s="29"/>
    </row>
    <row r="53" spans="2:43" ht="32.25" customHeight="1">
      <c r="B53" s="48"/>
      <c r="C53" s="56"/>
      <c r="D53" s="56"/>
      <c r="E53" s="56"/>
      <c r="F53" s="49"/>
      <c r="G53" s="57"/>
      <c r="H53" s="57"/>
      <c r="I53" s="57"/>
      <c r="J53" s="57"/>
      <c r="K53" s="57"/>
      <c r="L53" s="57"/>
      <c r="M53" s="124"/>
      <c r="N53" s="115"/>
      <c r="O53" s="111"/>
      <c r="P53" s="50"/>
      <c r="Q53" s="51"/>
      <c r="R53" s="52"/>
      <c r="S53" s="52"/>
      <c r="T53" s="43"/>
      <c r="U53" s="43"/>
      <c r="V53" s="43"/>
      <c r="W53" s="43"/>
      <c r="X53" s="43"/>
      <c r="Y53" s="44"/>
      <c r="Z53" s="52"/>
      <c r="AA53" s="52"/>
      <c r="AB53" s="52"/>
      <c r="AC53" s="53"/>
      <c r="AD53" s="45"/>
      <c r="AE53" s="44"/>
      <c r="AF53" s="42"/>
      <c r="AG53" s="55"/>
      <c r="AH53" s="99"/>
      <c r="AI53" s="50"/>
      <c r="AJ53" s="45"/>
      <c r="AK53" s="130"/>
      <c r="AL53" s="41"/>
      <c r="AM53" s="150"/>
      <c r="AN53" s="56"/>
      <c r="AO53" s="42"/>
      <c r="AP53" s="47"/>
      <c r="AQ53" s="29"/>
    </row>
    <row r="54" spans="2:43" ht="32.25" customHeight="1">
      <c r="B54" s="48"/>
      <c r="C54" s="56"/>
      <c r="D54" s="56"/>
      <c r="E54" s="56"/>
      <c r="F54" s="49"/>
      <c r="G54" s="58"/>
      <c r="H54" s="58"/>
      <c r="I54" s="58"/>
      <c r="J54" s="58"/>
      <c r="K54" s="58"/>
      <c r="L54" s="58"/>
      <c r="M54" s="125"/>
      <c r="N54" s="115"/>
      <c r="O54" s="111"/>
      <c r="P54" s="50"/>
      <c r="Q54" s="51"/>
      <c r="R54" s="52"/>
      <c r="S54" s="52"/>
      <c r="T54" s="43"/>
      <c r="U54" s="43"/>
      <c r="V54" s="43"/>
      <c r="W54" s="43"/>
      <c r="X54" s="43"/>
      <c r="Y54" s="44"/>
      <c r="Z54" s="52"/>
      <c r="AA54" s="52"/>
      <c r="AB54" s="52"/>
      <c r="AC54" s="53"/>
      <c r="AD54" s="45"/>
      <c r="AE54" s="44"/>
      <c r="AF54" s="42"/>
      <c r="AG54" s="55"/>
      <c r="AH54" s="99"/>
      <c r="AI54" s="50"/>
      <c r="AJ54" s="45"/>
      <c r="AK54" s="130"/>
      <c r="AL54" s="41"/>
      <c r="AM54" s="150"/>
      <c r="AN54" s="56"/>
      <c r="AO54" s="42"/>
      <c r="AP54" s="47"/>
      <c r="AQ54" s="29"/>
    </row>
    <row r="55" spans="2:43" ht="32.25" customHeight="1">
      <c r="B55" s="48"/>
      <c r="C55" s="56"/>
      <c r="D55" s="56"/>
      <c r="E55" s="56"/>
      <c r="F55" s="49"/>
      <c r="G55" s="57"/>
      <c r="H55" s="57"/>
      <c r="I55" s="57"/>
      <c r="J55" s="57"/>
      <c r="K55" s="57"/>
      <c r="L55" s="57"/>
      <c r="M55" s="124"/>
      <c r="N55" s="115"/>
      <c r="O55" s="111"/>
      <c r="P55" s="50"/>
      <c r="Q55" s="51"/>
      <c r="R55" s="52"/>
      <c r="S55" s="52"/>
      <c r="T55" s="43"/>
      <c r="U55" s="43"/>
      <c r="V55" s="43"/>
      <c r="W55" s="43"/>
      <c r="X55" s="43"/>
      <c r="Y55" s="44"/>
      <c r="Z55" s="52"/>
      <c r="AA55" s="52"/>
      <c r="AB55" s="52"/>
      <c r="AC55" s="53"/>
      <c r="AD55" s="45"/>
      <c r="AE55" s="44"/>
      <c r="AF55" s="42"/>
      <c r="AG55" s="55"/>
      <c r="AH55" s="99"/>
      <c r="AI55" s="50"/>
      <c r="AJ55" s="45"/>
      <c r="AK55" s="130"/>
      <c r="AL55" s="41"/>
      <c r="AM55" s="150"/>
      <c r="AN55" s="56"/>
      <c r="AO55" s="42"/>
      <c r="AP55" s="47"/>
      <c r="AQ55" s="29"/>
    </row>
    <row r="56" spans="2:43" ht="32.25" customHeight="1">
      <c r="B56" s="48"/>
      <c r="C56" s="56"/>
      <c r="D56" s="56"/>
      <c r="E56" s="56"/>
      <c r="F56" s="54"/>
      <c r="G56" s="58"/>
      <c r="H56" s="58"/>
      <c r="I56" s="58"/>
      <c r="J56" s="58"/>
      <c r="K56" s="58"/>
      <c r="L56" s="58"/>
      <c r="M56" s="125"/>
      <c r="N56" s="115"/>
      <c r="O56" s="112"/>
      <c r="P56" s="50"/>
      <c r="Q56" s="59"/>
      <c r="R56" s="53"/>
      <c r="S56" s="53"/>
      <c r="T56" s="63"/>
      <c r="U56" s="63"/>
      <c r="V56" s="63"/>
      <c r="W56" s="63"/>
      <c r="X56" s="63"/>
      <c r="Y56" s="64"/>
      <c r="Z56" s="52"/>
      <c r="AA56" s="52"/>
      <c r="AB56" s="53"/>
      <c r="AC56" s="53"/>
      <c r="AD56" s="65"/>
      <c r="AE56" s="64"/>
      <c r="AF56" s="50"/>
      <c r="AG56" s="48"/>
      <c r="AH56" s="100"/>
      <c r="AI56" s="50"/>
      <c r="AJ56" s="65"/>
      <c r="AK56" s="131"/>
      <c r="AL56" s="62"/>
      <c r="AM56" s="151"/>
      <c r="AN56" s="56"/>
      <c r="AO56" s="50"/>
      <c r="AP56" s="66"/>
      <c r="AQ56" s="29"/>
    </row>
    <row r="57" spans="2:43" ht="32.25" customHeight="1">
      <c r="B57" s="48"/>
      <c r="C57" s="56"/>
      <c r="D57" s="56"/>
      <c r="E57" s="56"/>
      <c r="F57" s="54"/>
      <c r="G57" s="58"/>
      <c r="H57" s="58"/>
      <c r="I57" s="58"/>
      <c r="J57" s="58"/>
      <c r="K57" s="58"/>
      <c r="L57" s="58"/>
      <c r="M57" s="125"/>
      <c r="N57" s="115"/>
      <c r="O57" s="111"/>
      <c r="P57" s="50"/>
      <c r="Q57" s="59"/>
      <c r="R57" s="53"/>
      <c r="S57" s="53"/>
      <c r="T57" s="43"/>
      <c r="U57" s="43"/>
      <c r="V57" s="43"/>
      <c r="W57" s="43"/>
      <c r="X57" s="43"/>
      <c r="Y57" s="44"/>
      <c r="Z57" s="53"/>
      <c r="AA57" s="53"/>
      <c r="AB57" s="53"/>
      <c r="AC57" s="53"/>
      <c r="AD57" s="45"/>
      <c r="AE57" s="44"/>
      <c r="AF57" s="42"/>
      <c r="AG57" s="48"/>
      <c r="AH57" s="100"/>
      <c r="AI57" s="50"/>
      <c r="AJ57" s="45"/>
      <c r="AK57" s="130"/>
      <c r="AL57" s="41"/>
      <c r="AM57" s="150"/>
      <c r="AN57" s="56"/>
      <c r="AO57" s="42"/>
      <c r="AP57" s="47"/>
      <c r="AQ57" s="29"/>
    </row>
    <row r="58" spans="2:43" ht="32.25" customHeight="1">
      <c r="B58" s="48"/>
      <c r="C58" s="56"/>
      <c r="D58" s="56"/>
      <c r="E58" s="56"/>
      <c r="F58" s="49"/>
      <c r="G58" s="58"/>
      <c r="H58" s="58"/>
      <c r="I58" s="58"/>
      <c r="J58" s="58"/>
      <c r="K58" s="58"/>
      <c r="L58" s="58"/>
      <c r="M58" s="125"/>
      <c r="N58" s="115"/>
      <c r="O58" s="111"/>
      <c r="P58" s="50"/>
      <c r="Q58" s="51"/>
      <c r="R58" s="52"/>
      <c r="S58" s="52"/>
      <c r="T58" s="43"/>
      <c r="U58" s="43"/>
      <c r="V58" s="43"/>
      <c r="W58" s="43"/>
      <c r="X58" s="43"/>
      <c r="Y58" s="44"/>
      <c r="Z58" s="52"/>
      <c r="AA58" s="52"/>
      <c r="AB58" s="52"/>
      <c r="AC58" s="53"/>
      <c r="AD58" s="45"/>
      <c r="AE58" s="44"/>
      <c r="AF58" s="42"/>
      <c r="AG58" s="55"/>
      <c r="AH58" s="99"/>
      <c r="AI58" s="50"/>
      <c r="AJ58" s="45"/>
      <c r="AK58" s="130"/>
      <c r="AL58" s="41"/>
      <c r="AM58" s="150"/>
      <c r="AN58" s="56"/>
      <c r="AO58" s="42"/>
      <c r="AP58" s="47"/>
      <c r="AQ58" s="29"/>
    </row>
    <row r="59" spans="2:43" ht="32.25" customHeight="1">
      <c r="B59" s="48"/>
      <c r="C59" s="56"/>
      <c r="D59" s="56"/>
      <c r="E59" s="56"/>
      <c r="F59" s="54"/>
      <c r="G59" s="58"/>
      <c r="H59" s="58"/>
      <c r="I59" s="58"/>
      <c r="J59" s="58"/>
      <c r="K59" s="58"/>
      <c r="L59" s="58"/>
      <c r="M59" s="125"/>
      <c r="N59" s="115"/>
      <c r="O59" s="111"/>
      <c r="P59" s="50"/>
      <c r="Q59" s="59"/>
      <c r="R59" s="53"/>
      <c r="S59" s="53"/>
      <c r="T59" s="43"/>
      <c r="U59" s="43"/>
      <c r="V59" s="43"/>
      <c r="W59" s="43"/>
      <c r="X59" s="43"/>
      <c r="Y59" s="44"/>
      <c r="Z59" s="53"/>
      <c r="AA59" s="53"/>
      <c r="AB59" s="53"/>
      <c r="AC59" s="53"/>
      <c r="AD59" s="45"/>
      <c r="AE59" s="44"/>
      <c r="AF59" s="42"/>
      <c r="AG59" s="48"/>
      <c r="AH59" s="100"/>
      <c r="AI59" s="50"/>
      <c r="AJ59" s="45"/>
      <c r="AK59" s="130"/>
      <c r="AL59" s="41"/>
      <c r="AM59" s="150"/>
      <c r="AN59" s="56"/>
      <c r="AO59" s="42"/>
      <c r="AP59" s="47"/>
      <c r="AQ59" s="29"/>
    </row>
    <row r="60" spans="2:43" ht="32.25" customHeight="1">
      <c r="B60" s="48"/>
      <c r="C60" s="56"/>
      <c r="D60" s="56"/>
      <c r="E60" s="56"/>
      <c r="F60" s="49"/>
      <c r="G60" s="57"/>
      <c r="H60" s="57"/>
      <c r="I60" s="57"/>
      <c r="J60" s="57"/>
      <c r="K60" s="57"/>
      <c r="L60" s="57"/>
      <c r="M60" s="124"/>
      <c r="N60" s="115"/>
      <c r="O60" s="111"/>
      <c r="P60" s="50"/>
      <c r="Q60" s="51"/>
      <c r="R60" s="52"/>
      <c r="S60" s="52"/>
      <c r="T60" s="43"/>
      <c r="U60" s="43"/>
      <c r="V60" s="43"/>
      <c r="W60" s="43"/>
      <c r="X60" s="43"/>
      <c r="Y60" s="44"/>
      <c r="Z60" s="52"/>
      <c r="AA60" s="52"/>
      <c r="AB60" s="52"/>
      <c r="AC60" s="53"/>
      <c r="AD60" s="45"/>
      <c r="AE60" s="44"/>
      <c r="AF60" s="42"/>
      <c r="AG60" s="55"/>
      <c r="AH60" s="99"/>
      <c r="AI60" s="50"/>
      <c r="AJ60" s="45"/>
      <c r="AK60" s="130"/>
      <c r="AL60" s="41"/>
      <c r="AM60" s="150"/>
      <c r="AN60" s="56"/>
      <c r="AO60" s="42"/>
      <c r="AP60" s="47"/>
      <c r="AQ60" s="29"/>
    </row>
    <row r="61" spans="2:43" ht="32.25" customHeight="1">
      <c r="B61" s="48"/>
      <c r="C61" s="56"/>
      <c r="D61" s="56"/>
      <c r="E61" s="56"/>
      <c r="F61" s="49"/>
      <c r="G61" s="57"/>
      <c r="H61" s="57"/>
      <c r="I61" s="57"/>
      <c r="J61" s="57"/>
      <c r="K61" s="57"/>
      <c r="L61" s="57"/>
      <c r="M61" s="124"/>
      <c r="N61" s="115"/>
      <c r="O61" s="111"/>
      <c r="P61" s="50"/>
      <c r="Q61" s="51"/>
      <c r="R61" s="52"/>
      <c r="S61" s="52"/>
      <c r="T61" s="43"/>
      <c r="U61" s="43"/>
      <c r="V61" s="43"/>
      <c r="W61" s="43"/>
      <c r="X61" s="43"/>
      <c r="Y61" s="44"/>
      <c r="Z61" s="52"/>
      <c r="AA61" s="52"/>
      <c r="AB61" s="52"/>
      <c r="AC61" s="53"/>
      <c r="AD61" s="45"/>
      <c r="AE61" s="44"/>
      <c r="AF61" s="42"/>
      <c r="AG61" s="55"/>
      <c r="AH61" s="99"/>
      <c r="AI61" s="50"/>
      <c r="AJ61" s="45"/>
      <c r="AK61" s="130"/>
      <c r="AL61" s="41"/>
      <c r="AM61" s="150"/>
      <c r="AN61" s="56"/>
      <c r="AO61" s="42"/>
      <c r="AP61" s="47"/>
      <c r="AQ61" s="29"/>
    </row>
    <row r="62" spans="2:43" ht="32.25" customHeight="1">
      <c r="B62" s="48"/>
      <c r="C62" s="56"/>
      <c r="D62" s="56"/>
      <c r="E62" s="56"/>
      <c r="F62" s="54"/>
      <c r="G62" s="58"/>
      <c r="H62" s="58"/>
      <c r="I62" s="58"/>
      <c r="J62" s="58"/>
      <c r="K62" s="58"/>
      <c r="L62" s="58"/>
      <c r="M62" s="125"/>
      <c r="N62" s="115"/>
      <c r="O62" s="111"/>
      <c r="P62" s="50"/>
      <c r="Q62" s="59"/>
      <c r="R62" s="53"/>
      <c r="S62" s="53"/>
      <c r="T62" s="43"/>
      <c r="U62" s="43"/>
      <c r="V62" s="43"/>
      <c r="W62" s="43"/>
      <c r="X62" s="43"/>
      <c r="Y62" s="44"/>
      <c r="Z62" s="52"/>
      <c r="AA62" s="52"/>
      <c r="AB62" s="53"/>
      <c r="AC62" s="53"/>
      <c r="AD62" s="45"/>
      <c r="AE62" s="44"/>
      <c r="AF62" s="42"/>
      <c r="AG62" s="48"/>
      <c r="AH62" s="100"/>
      <c r="AI62" s="50"/>
      <c r="AJ62" s="45"/>
      <c r="AK62" s="130"/>
      <c r="AL62" s="41"/>
      <c r="AM62" s="150"/>
      <c r="AN62" s="56"/>
      <c r="AO62" s="42"/>
      <c r="AP62" s="47"/>
      <c r="AQ62" s="29"/>
    </row>
    <row r="63" spans="2:43" ht="32.25" customHeight="1">
      <c r="B63" s="48"/>
      <c r="C63" s="56"/>
      <c r="D63" s="56"/>
      <c r="E63" s="56"/>
      <c r="F63" s="49"/>
      <c r="G63" s="57"/>
      <c r="H63" s="57"/>
      <c r="I63" s="57"/>
      <c r="J63" s="57"/>
      <c r="K63" s="57"/>
      <c r="L63" s="57"/>
      <c r="M63" s="124"/>
      <c r="N63" s="115"/>
      <c r="O63" s="112"/>
      <c r="P63" s="50"/>
      <c r="Q63" s="51"/>
      <c r="R63" s="52"/>
      <c r="S63" s="52"/>
      <c r="T63" s="63"/>
      <c r="U63" s="63"/>
      <c r="V63" s="63"/>
      <c r="W63" s="63"/>
      <c r="X63" s="63"/>
      <c r="Y63" s="64"/>
      <c r="Z63" s="52"/>
      <c r="AA63" s="52"/>
      <c r="AB63" s="52"/>
      <c r="AC63" s="53"/>
      <c r="AD63" s="65"/>
      <c r="AE63" s="64"/>
      <c r="AF63" s="50"/>
      <c r="AG63" s="55"/>
      <c r="AH63" s="99"/>
      <c r="AI63" s="50"/>
      <c r="AJ63" s="65"/>
      <c r="AK63" s="131"/>
      <c r="AL63" s="62"/>
      <c r="AM63" s="151"/>
      <c r="AN63" s="56"/>
      <c r="AO63" s="50"/>
      <c r="AP63" s="66"/>
      <c r="AQ63" s="29"/>
    </row>
    <row r="64" spans="2:43" ht="32.25" customHeight="1">
      <c r="B64" s="48"/>
      <c r="C64" s="56"/>
      <c r="D64" s="56"/>
      <c r="E64" s="56"/>
      <c r="F64" s="54"/>
      <c r="G64" s="58"/>
      <c r="H64" s="58"/>
      <c r="I64" s="58"/>
      <c r="J64" s="58"/>
      <c r="K64" s="58"/>
      <c r="L64" s="58"/>
      <c r="M64" s="125"/>
      <c r="N64" s="115"/>
      <c r="O64" s="111"/>
      <c r="P64" s="50"/>
      <c r="Q64" s="59"/>
      <c r="R64" s="53"/>
      <c r="S64" s="53"/>
      <c r="T64" s="43"/>
      <c r="U64" s="43"/>
      <c r="V64" s="43"/>
      <c r="W64" s="43"/>
      <c r="X64" s="43"/>
      <c r="Y64" s="44"/>
      <c r="Z64" s="53"/>
      <c r="AA64" s="53"/>
      <c r="AB64" s="53"/>
      <c r="AC64" s="53"/>
      <c r="AD64" s="45"/>
      <c r="AE64" s="44"/>
      <c r="AF64" s="42"/>
      <c r="AG64" s="48"/>
      <c r="AH64" s="100"/>
      <c r="AI64" s="50"/>
      <c r="AJ64" s="45"/>
      <c r="AK64" s="130"/>
      <c r="AL64" s="41"/>
      <c r="AM64" s="150"/>
      <c r="AN64" s="56"/>
      <c r="AO64" s="42"/>
      <c r="AP64" s="47"/>
      <c r="AQ64" s="29"/>
    </row>
    <row r="65" spans="2:43" ht="32.25" customHeight="1">
      <c r="B65" s="48"/>
      <c r="C65" s="56"/>
      <c r="D65" s="56"/>
      <c r="E65" s="56"/>
      <c r="F65" s="49"/>
      <c r="G65" s="58"/>
      <c r="H65" s="58"/>
      <c r="I65" s="58"/>
      <c r="J65" s="58"/>
      <c r="K65" s="58"/>
      <c r="L65" s="58"/>
      <c r="M65" s="125"/>
      <c r="N65" s="115"/>
      <c r="O65" s="111"/>
      <c r="P65" s="50"/>
      <c r="Q65" s="51"/>
      <c r="R65" s="52"/>
      <c r="S65" s="52"/>
      <c r="T65" s="43"/>
      <c r="U65" s="43"/>
      <c r="V65" s="43"/>
      <c r="W65" s="43"/>
      <c r="X65" s="43"/>
      <c r="Y65" s="44"/>
      <c r="Z65" s="52"/>
      <c r="AA65" s="52"/>
      <c r="AB65" s="52"/>
      <c r="AC65" s="53"/>
      <c r="AD65" s="45"/>
      <c r="AE65" s="44"/>
      <c r="AF65" s="42"/>
      <c r="AG65" s="55"/>
      <c r="AH65" s="99"/>
      <c r="AI65" s="50"/>
      <c r="AJ65" s="45"/>
      <c r="AK65" s="130"/>
      <c r="AL65" s="41"/>
      <c r="AM65" s="150"/>
      <c r="AN65" s="56"/>
      <c r="AO65" s="42"/>
      <c r="AP65" s="47"/>
      <c r="AQ65" s="29"/>
    </row>
    <row r="66" spans="2:43" ht="32.25" customHeight="1">
      <c r="B66" s="48"/>
      <c r="C66" s="56"/>
      <c r="D66" s="56"/>
      <c r="E66" s="56"/>
      <c r="F66" s="54"/>
      <c r="G66" s="58"/>
      <c r="H66" s="58"/>
      <c r="I66" s="58"/>
      <c r="J66" s="58"/>
      <c r="K66" s="58"/>
      <c r="L66" s="58"/>
      <c r="M66" s="125"/>
      <c r="N66" s="115"/>
      <c r="O66" s="111"/>
      <c r="P66" s="50"/>
      <c r="Q66" s="59"/>
      <c r="R66" s="53"/>
      <c r="S66" s="53"/>
      <c r="T66" s="43"/>
      <c r="U66" s="43"/>
      <c r="V66" s="43"/>
      <c r="W66" s="43"/>
      <c r="X66" s="43"/>
      <c r="Y66" s="44"/>
      <c r="Z66" s="53"/>
      <c r="AA66" s="53"/>
      <c r="AB66" s="53"/>
      <c r="AC66" s="53"/>
      <c r="AD66" s="45"/>
      <c r="AE66" s="44"/>
      <c r="AF66" s="42"/>
      <c r="AG66" s="48"/>
      <c r="AH66" s="100"/>
      <c r="AI66" s="50"/>
      <c r="AJ66" s="45"/>
      <c r="AK66" s="130"/>
      <c r="AL66" s="41"/>
      <c r="AM66" s="150"/>
      <c r="AN66" s="56"/>
      <c r="AO66" s="42"/>
      <c r="AP66" s="47"/>
      <c r="AQ66" s="29"/>
    </row>
    <row r="67" spans="2:43" ht="32.25" customHeight="1">
      <c r="B67" s="48"/>
      <c r="C67" s="56"/>
      <c r="D67" s="56"/>
      <c r="E67" s="56"/>
      <c r="F67" s="54"/>
      <c r="G67" s="58"/>
      <c r="H67" s="58"/>
      <c r="I67" s="58"/>
      <c r="J67" s="58"/>
      <c r="K67" s="58"/>
      <c r="L67" s="58"/>
      <c r="M67" s="125"/>
      <c r="N67" s="115"/>
      <c r="O67" s="111"/>
      <c r="P67" s="50"/>
      <c r="Q67" s="59"/>
      <c r="R67" s="53"/>
      <c r="S67" s="53"/>
      <c r="T67" s="43"/>
      <c r="U67" s="43"/>
      <c r="V67" s="43"/>
      <c r="W67" s="43"/>
      <c r="X67" s="43"/>
      <c r="Y67" s="44"/>
      <c r="Z67" s="53"/>
      <c r="AA67" s="53"/>
      <c r="AB67" s="53"/>
      <c r="AC67" s="53"/>
      <c r="AD67" s="45"/>
      <c r="AE67" s="44"/>
      <c r="AF67" s="42"/>
      <c r="AG67" s="48"/>
      <c r="AH67" s="100"/>
      <c r="AI67" s="50"/>
      <c r="AJ67" s="45"/>
      <c r="AK67" s="130"/>
      <c r="AL67" s="41"/>
      <c r="AM67" s="150"/>
      <c r="AN67" s="56"/>
      <c r="AO67" s="42"/>
      <c r="AP67" s="47"/>
      <c r="AQ67" s="29"/>
    </row>
    <row r="68" spans="2:43" ht="32.25" customHeight="1">
      <c r="B68" s="48"/>
      <c r="C68" s="56"/>
      <c r="D68" s="56"/>
      <c r="E68" s="56"/>
      <c r="F68" s="54"/>
      <c r="G68" s="58"/>
      <c r="H68" s="58"/>
      <c r="I68" s="58"/>
      <c r="J68" s="58"/>
      <c r="K68" s="58"/>
      <c r="L68" s="58"/>
      <c r="M68" s="125"/>
      <c r="N68" s="115"/>
      <c r="O68" s="111"/>
      <c r="P68" s="50"/>
      <c r="Q68" s="59"/>
      <c r="R68" s="53"/>
      <c r="S68" s="53"/>
      <c r="T68" s="43"/>
      <c r="U68" s="43"/>
      <c r="V68" s="43"/>
      <c r="W68" s="43"/>
      <c r="X68" s="43"/>
      <c r="Y68" s="44"/>
      <c r="Z68" s="53"/>
      <c r="AA68" s="53"/>
      <c r="AB68" s="53"/>
      <c r="AC68" s="53"/>
      <c r="AD68" s="45"/>
      <c r="AE68" s="44"/>
      <c r="AF68" s="42"/>
      <c r="AG68" s="48"/>
      <c r="AH68" s="100"/>
      <c r="AI68" s="50"/>
      <c r="AJ68" s="45"/>
      <c r="AK68" s="130"/>
      <c r="AL68" s="41"/>
      <c r="AM68" s="150"/>
      <c r="AN68" s="56"/>
      <c r="AO68" s="42"/>
      <c r="AP68" s="47"/>
      <c r="AQ68" s="29"/>
    </row>
    <row r="69" spans="2:43" ht="32.25" customHeight="1">
      <c r="B69" s="48"/>
      <c r="C69" s="56"/>
      <c r="D69" s="56"/>
      <c r="E69" s="56"/>
      <c r="F69" s="54"/>
      <c r="G69" s="58"/>
      <c r="H69" s="58"/>
      <c r="I69" s="58"/>
      <c r="J69" s="58"/>
      <c r="K69" s="58"/>
      <c r="L69" s="58"/>
      <c r="M69" s="125"/>
      <c r="N69" s="115"/>
      <c r="O69" s="112"/>
      <c r="P69" s="50"/>
      <c r="Q69" s="59"/>
      <c r="R69" s="53"/>
      <c r="S69" s="53"/>
      <c r="T69" s="63"/>
      <c r="U69" s="63"/>
      <c r="V69" s="63"/>
      <c r="W69" s="63"/>
      <c r="X69" s="63"/>
      <c r="Y69" s="64"/>
      <c r="Z69" s="52"/>
      <c r="AA69" s="52"/>
      <c r="AB69" s="53"/>
      <c r="AC69" s="53"/>
      <c r="AD69" s="65"/>
      <c r="AE69" s="64"/>
      <c r="AF69" s="50"/>
      <c r="AG69" s="48"/>
      <c r="AH69" s="100"/>
      <c r="AI69" s="50"/>
      <c r="AJ69" s="65"/>
      <c r="AK69" s="131"/>
      <c r="AL69" s="62"/>
      <c r="AM69" s="151"/>
      <c r="AN69" s="56"/>
      <c r="AO69" s="50"/>
      <c r="AP69" s="66"/>
      <c r="AQ69" s="29"/>
    </row>
    <row r="70" spans="2:43" ht="32.25" customHeight="1">
      <c r="B70" s="48"/>
      <c r="C70" s="56"/>
      <c r="D70" s="56"/>
      <c r="E70" s="56"/>
      <c r="F70" s="49"/>
      <c r="G70" s="57"/>
      <c r="H70" s="57"/>
      <c r="I70" s="57"/>
      <c r="J70" s="57"/>
      <c r="K70" s="57"/>
      <c r="L70" s="57"/>
      <c r="M70" s="124"/>
      <c r="N70" s="115"/>
      <c r="O70" s="111"/>
      <c r="P70" s="50"/>
      <c r="Q70" s="51"/>
      <c r="R70" s="52"/>
      <c r="S70" s="52"/>
      <c r="T70" s="43"/>
      <c r="U70" s="43"/>
      <c r="V70" s="43"/>
      <c r="W70" s="43"/>
      <c r="X70" s="43"/>
      <c r="Y70" s="44"/>
      <c r="Z70" s="52"/>
      <c r="AA70" s="52"/>
      <c r="AB70" s="52"/>
      <c r="AC70" s="53"/>
      <c r="AD70" s="45"/>
      <c r="AE70" s="44"/>
      <c r="AF70" s="42"/>
      <c r="AG70" s="55"/>
      <c r="AH70" s="99"/>
      <c r="AI70" s="50"/>
      <c r="AJ70" s="45"/>
      <c r="AK70" s="130"/>
      <c r="AL70" s="41"/>
      <c r="AM70" s="150"/>
      <c r="AN70" s="56"/>
      <c r="AO70" s="42"/>
      <c r="AP70" s="47"/>
      <c r="AQ70" s="29"/>
    </row>
    <row r="71" spans="2:43" ht="32.25" customHeight="1">
      <c r="B71" s="48"/>
      <c r="C71" s="56"/>
      <c r="D71" s="56"/>
      <c r="E71" s="56"/>
      <c r="F71" s="49"/>
      <c r="G71" s="57"/>
      <c r="H71" s="57"/>
      <c r="I71" s="57"/>
      <c r="J71" s="57"/>
      <c r="K71" s="57"/>
      <c r="L71" s="57"/>
      <c r="M71" s="124"/>
      <c r="N71" s="115"/>
      <c r="O71" s="111"/>
      <c r="P71" s="50"/>
      <c r="Q71" s="51"/>
      <c r="R71" s="52"/>
      <c r="S71" s="52"/>
      <c r="T71" s="43"/>
      <c r="U71" s="43"/>
      <c r="V71" s="43"/>
      <c r="W71" s="43"/>
      <c r="X71" s="43"/>
      <c r="Y71" s="44"/>
      <c r="Z71" s="52"/>
      <c r="AA71" s="52"/>
      <c r="AB71" s="52"/>
      <c r="AC71" s="53"/>
      <c r="AD71" s="45"/>
      <c r="AE71" s="44"/>
      <c r="AF71" s="42"/>
      <c r="AG71" s="55"/>
      <c r="AH71" s="99"/>
      <c r="AI71" s="50"/>
      <c r="AJ71" s="45"/>
      <c r="AK71" s="130"/>
      <c r="AL71" s="41"/>
      <c r="AM71" s="150"/>
      <c r="AN71" s="56"/>
      <c r="AO71" s="42"/>
      <c r="AP71" s="47"/>
      <c r="AQ71" s="29"/>
    </row>
    <row r="72" spans="2:43" ht="32.25" customHeight="1">
      <c r="B72" s="48"/>
      <c r="C72" s="56"/>
      <c r="D72" s="56"/>
      <c r="E72" s="56"/>
      <c r="F72" s="54"/>
      <c r="G72" s="57"/>
      <c r="H72" s="57"/>
      <c r="I72" s="57"/>
      <c r="J72" s="57"/>
      <c r="K72" s="57"/>
      <c r="L72" s="57"/>
      <c r="M72" s="124"/>
      <c r="N72" s="115"/>
      <c r="O72" s="111"/>
      <c r="P72" s="50"/>
      <c r="Q72" s="59"/>
      <c r="R72" s="53"/>
      <c r="S72" s="53"/>
      <c r="T72" s="43"/>
      <c r="U72" s="43"/>
      <c r="V72" s="43"/>
      <c r="W72" s="43"/>
      <c r="X72" s="43"/>
      <c r="Y72" s="44"/>
      <c r="Z72" s="53"/>
      <c r="AA72" s="53"/>
      <c r="AB72" s="53"/>
      <c r="AC72" s="53"/>
      <c r="AD72" s="45"/>
      <c r="AE72" s="44"/>
      <c r="AF72" s="42"/>
      <c r="AG72" s="48"/>
      <c r="AH72" s="100"/>
      <c r="AI72" s="50"/>
      <c r="AJ72" s="45"/>
      <c r="AK72" s="130"/>
      <c r="AL72" s="41"/>
      <c r="AM72" s="150"/>
      <c r="AN72" s="56"/>
      <c r="AO72" s="42"/>
      <c r="AP72" s="47"/>
      <c r="AQ72" s="29"/>
    </row>
    <row r="73" spans="2:43" ht="32.25" customHeight="1">
      <c r="B73" s="48"/>
      <c r="C73" s="56"/>
      <c r="D73" s="56"/>
      <c r="E73" s="56"/>
      <c r="F73" s="54"/>
      <c r="G73" s="58"/>
      <c r="H73" s="58"/>
      <c r="I73" s="58"/>
      <c r="J73" s="58"/>
      <c r="K73" s="58"/>
      <c r="L73" s="58"/>
      <c r="M73" s="125"/>
      <c r="N73" s="115"/>
      <c r="O73" s="111"/>
      <c r="P73" s="50"/>
      <c r="Q73" s="59"/>
      <c r="R73" s="53"/>
      <c r="S73" s="53"/>
      <c r="T73" s="43"/>
      <c r="U73" s="43"/>
      <c r="V73" s="43"/>
      <c r="W73" s="43"/>
      <c r="X73" s="43"/>
      <c r="Y73" s="44"/>
      <c r="Z73" s="52"/>
      <c r="AA73" s="52"/>
      <c r="AB73" s="53"/>
      <c r="AC73" s="53"/>
      <c r="AD73" s="45"/>
      <c r="AE73" s="44"/>
      <c r="AF73" s="42"/>
      <c r="AG73" s="48"/>
      <c r="AH73" s="100"/>
      <c r="AI73" s="50"/>
      <c r="AJ73" s="45"/>
      <c r="AK73" s="130"/>
      <c r="AL73" s="41"/>
      <c r="AM73" s="150"/>
      <c r="AN73" s="56"/>
      <c r="AO73" s="42"/>
      <c r="AP73" s="47"/>
      <c r="AQ73" s="29"/>
    </row>
    <row r="74" spans="2:43" ht="32.25" customHeight="1">
      <c r="B74" s="48"/>
      <c r="C74" s="56"/>
      <c r="D74" s="56"/>
      <c r="E74" s="56"/>
      <c r="F74" s="54"/>
      <c r="G74" s="58"/>
      <c r="H74" s="58"/>
      <c r="I74" s="58"/>
      <c r="J74" s="58"/>
      <c r="K74" s="58"/>
      <c r="L74" s="58"/>
      <c r="M74" s="125"/>
      <c r="N74" s="115"/>
      <c r="O74" s="111"/>
      <c r="P74" s="50"/>
      <c r="Q74" s="59"/>
      <c r="R74" s="53"/>
      <c r="S74" s="53"/>
      <c r="T74" s="43"/>
      <c r="U74" s="43"/>
      <c r="V74" s="43"/>
      <c r="W74" s="43"/>
      <c r="X74" s="43"/>
      <c r="Y74" s="44"/>
      <c r="Z74" s="52"/>
      <c r="AA74" s="52"/>
      <c r="AB74" s="53"/>
      <c r="AC74" s="53"/>
      <c r="AD74" s="45"/>
      <c r="AE74" s="44"/>
      <c r="AF74" s="42"/>
      <c r="AG74" s="48"/>
      <c r="AH74" s="100"/>
      <c r="AI74" s="50"/>
      <c r="AJ74" s="45"/>
      <c r="AK74" s="130"/>
      <c r="AL74" s="41"/>
      <c r="AM74" s="150"/>
      <c r="AN74" s="56"/>
      <c r="AO74" s="42"/>
      <c r="AP74" s="47"/>
      <c r="AQ74" s="29"/>
    </row>
    <row r="75" spans="2:43" ht="32.25" customHeight="1">
      <c r="B75" s="48"/>
      <c r="C75" s="56"/>
      <c r="D75" s="56"/>
      <c r="E75" s="56"/>
      <c r="F75" s="54"/>
      <c r="G75" s="58"/>
      <c r="H75" s="58"/>
      <c r="I75" s="58"/>
      <c r="J75" s="58"/>
      <c r="K75" s="58"/>
      <c r="L75" s="58"/>
      <c r="M75" s="125"/>
      <c r="N75" s="115"/>
      <c r="O75" s="112"/>
      <c r="P75" s="50"/>
      <c r="Q75" s="59"/>
      <c r="R75" s="53"/>
      <c r="S75" s="53"/>
      <c r="T75" s="63"/>
      <c r="U75" s="63"/>
      <c r="V75" s="63"/>
      <c r="W75" s="63"/>
      <c r="X75" s="63"/>
      <c r="Y75" s="64"/>
      <c r="Z75" s="52"/>
      <c r="AA75" s="52"/>
      <c r="AB75" s="53"/>
      <c r="AC75" s="53"/>
      <c r="AD75" s="65"/>
      <c r="AE75" s="64"/>
      <c r="AF75" s="50"/>
      <c r="AG75" s="48"/>
      <c r="AH75" s="100"/>
      <c r="AI75" s="50"/>
      <c r="AJ75" s="65"/>
      <c r="AK75" s="131"/>
      <c r="AL75" s="62"/>
      <c r="AM75" s="151"/>
      <c r="AN75" s="56"/>
      <c r="AO75" s="50"/>
      <c r="AP75" s="66"/>
      <c r="AQ75" s="29"/>
    </row>
    <row r="76" spans="2:43" ht="32.25" customHeight="1">
      <c r="B76" s="48"/>
      <c r="C76" s="56"/>
      <c r="D76" s="56"/>
      <c r="E76" s="56"/>
      <c r="F76" s="49"/>
      <c r="G76" s="58"/>
      <c r="H76" s="58"/>
      <c r="I76" s="58"/>
      <c r="J76" s="58"/>
      <c r="K76" s="58"/>
      <c r="L76" s="58"/>
      <c r="M76" s="125"/>
      <c r="N76" s="115"/>
      <c r="O76" s="111"/>
      <c r="P76" s="50"/>
      <c r="Q76" s="51"/>
      <c r="R76" s="52"/>
      <c r="S76" s="52"/>
      <c r="T76" s="43"/>
      <c r="U76" s="43"/>
      <c r="V76" s="43"/>
      <c r="W76" s="43"/>
      <c r="X76" s="43"/>
      <c r="Y76" s="44"/>
      <c r="Z76" s="52"/>
      <c r="AA76" s="52"/>
      <c r="AB76" s="52"/>
      <c r="AC76" s="53"/>
      <c r="AD76" s="45"/>
      <c r="AE76" s="44"/>
      <c r="AF76" s="42"/>
      <c r="AG76" s="48"/>
      <c r="AH76" s="100"/>
      <c r="AI76" s="50"/>
      <c r="AJ76" s="45"/>
      <c r="AK76" s="130"/>
      <c r="AL76" s="41"/>
      <c r="AM76" s="150"/>
      <c r="AN76" s="56"/>
      <c r="AO76" s="42"/>
      <c r="AP76" s="47"/>
      <c r="AQ76" s="29"/>
    </row>
    <row r="77" spans="2:43" ht="32.25" customHeight="1">
      <c r="B77" s="48"/>
      <c r="C77" s="56"/>
      <c r="D77" s="56"/>
      <c r="E77" s="56"/>
      <c r="F77" s="49"/>
      <c r="G77" s="57"/>
      <c r="H77" s="57"/>
      <c r="I77" s="57"/>
      <c r="J77" s="57"/>
      <c r="K77" s="57"/>
      <c r="L77" s="57"/>
      <c r="M77" s="124"/>
      <c r="N77" s="115"/>
      <c r="O77" s="111"/>
      <c r="P77" s="50"/>
      <c r="Q77" s="51"/>
      <c r="R77" s="52"/>
      <c r="S77" s="52"/>
      <c r="T77" s="43"/>
      <c r="U77" s="43"/>
      <c r="V77" s="43"/>
      <c r="W77" s="43"/>
      <c r="X77" s="43"/>
      <c r="Y77" s="44"/>
      <c r="Z77" s="52"/>
      <c r="AA77" s="52"/>
      <c r="AB77" s="52"/>
      <c r="AC77" s="53"/>
      <c r="AD77" s="45"/>
      <c r="AE77" s="44"/>
      <c r="AF77" s="42"/>
      <c r="AG77" s="55"/>
      <c r="AH77" s="99"/>
      <c r="AI77" s="50"/>
      <c r="AJ77" s="45"/>
      <c r="AK77" s="130"/>
      <c r="AL77" s="41"/>
      <c r="AM77" s="150"/>
      <c r="AN77" s="56"/>
      <c r="AO77" s="42"/>
      <c r="AP77" s="47"/>
      <c r="AQ77" s="29"/>
    </row>
    <row r="78" spans="2:43" ht="32.25" customHeight="1">
      <c r="B78" s="48"/>
      <c r="C78" s="56"/>
      <c r="D78" s="56"/>
      <c r="E78" s="56"/>
      <c r="F78" s="54"/>
      <c r="G78" s="58"/>
      <c r="H78" s="58"/>
      <c r="I78" s="58"/>
      <c r="J78" s="58"/>
      <c r="K78" s="58"/>
      <c r="L78" s="58"/>
      <c r="M78" s="125"/>
      <c r="N78" s="115"/>
      <c r="O78" s="111"/>
      <c r="P78" s="50"/>
      <c r="Q78" s="59"/>
      <c r="R78" s="53"/>
      <c r="S78" s="53"/>
      <c r="T78" s="43"/>
      <c r="U78" s="43"/>
      <c r="V78" s="43"/>
      <c r="W78" s="43"/>
      <c r="X78" s="43"/>
      <c r="Y78" s="44"/>
      <c r="Z78" s="52"/>
      <c r="AA78" s="52"/>
      <c r="AB78" s="53"/>
      <c r="AC78" s="53"/>
      <c r="AD78" s="45"/>
      <c r="AE78" s="44"/>
      <c r="AF78" s="42"/>
      <c r="AG78" s="48"/>
      <c r="AH78" s="100"/>
      <c r="AI78" s="50"/>
      <c r="AJ78" s="45"/>
      <c r="AK78" s="130"/>
      <c r="AL78" s="41"/>
      <c r="AM78" s="150"/>
      <c r="AN78" s="56"/>
      <c r="AO78" s="42"/>
      <c r="AP78" s="47"/>
      <c r="AQ78" s="29"/>
    </row>
    <row r="79" spans="2:43" ht="32.25" customHeight="1">
      <c r="B79" s="48"/>
      <c r="C79" s="56"/>
      <c r="D79" s="56"/>
      <c r="E79" s="56"/>
      <c r="F79" s="49"/>
      <c r="G79" s="58"/>
      <c r="H79" s="58"/>
      <c r="I79" s="58"/>
      <c r="J79" s="58"/>
      <c r="K79" s="58"/>
      <c r="L79" s="58"/>
      <c r="M79" s="125"/>
      <c r="N79" s="115"/>
      <c r="O79" s="111"/>
      <c r="P79" s="50"/>
      <c r="Q79" s="51"/>
      <c r="R79" s="52"/>
      <c r="S79" s="52"/>
      <c r="T79" s="43"/>
      <c r="U79" s="43"/>
      <c r="V79" s="43"/>
      <c r="W79" s="43"/>
      <c r="X79" s="43"/>
      <c r="Y79" s="44"/>
      <c r="Z79" s="52"/>
      <c r="AA79" s="52"/>
      <c r="AB79" s="52"/>
      <c r="AC79" s="53"/>
      <c r="AD79" s="45"/>
      <c r="AE79" s="44"/>
      <c r="AF79" s="42"/>
      <c r="AG79" s="55"/>
      <c r="AH79" s="99"/>
      <c r="AI79" s="50"/>
      <c r="AJ79" s="45"/>
      <c r="AK79" s="130"/>
      <c r="AL79" s="41"/>
      <c r="AM79" s="150"/>
      <c r="AN79" s="56"/>
      <c r="AO79" s="42"/>
      <c r="AP79" s="47"/>
      <c r="AQ79" s="29"/>
    </row>
    <row r="80" spans="2:43" ht="32.25" customHeight="1">
      <c r="B80" s="48"/>
      <c r="C80" s="56"/>
      <c r="D80" s="56"/>
      <c r="E80" s="56"/>
      <c r="F80" s="49"/>
      <c r="G80" s="58"/>
      <c r="H80" s="58"/>
      <c r="I80" s="58"/>
      <c r="J80" s="58"/>
      <c r="K80" s="58"/>
      <c r="L80" s="58"/>
      <c r="M80" s="125"/>
      <c r="N80" s="115"/>
      <c r="O80" s="111"/>
      <c r="P80" s="50"/>
      <c r="Q80" s="51"/>
      <c r="R80" s="52"/>
      <c r="S80" s="52"/>
      <c r="T80" s="43"/>
      <c r="U80" s="43"/>
      <c r="V80" s="43"/>
      <c r="W80" s="43"/>
      <c r="X80" s="43"/>
      <c r="Y80" s="44"/>
      <c r="Z80" s="52"/>
      <c r="AA80" s="52"/>
      <c r="AB80" s="52"/>
      <c r="AC80" s="53"/>
      <c r="AD80" s="45"/>
      <c r="AE80" s="44"/>
      <c r="AF80" s="42"/>
      <c r="AG80" s="55"/>
      <c r="AH80" s="99"/>
      <c r="AI80" s="50"/>
      <c r="AJ80" s="45"/>
      <c r="AK80" s="130"/>
      <c r="AL80" s="41"/>
      <c r="AM80" s="150"/>
      <c r="AN80" s="56"/>
      <c r="AO80" s="42"/>
      <c r="AP80" s="47"/>
      <c r="AQ80" s="29"/>
    </row>
    <row r="81" spans="2:43" ht="32.25" customHeight="1">
      <c r="B81" s="48"/>
      <c r="C81" s="56"/>
      <c r="D81" s="56"/>
      <c r="E81" s="56"/>
      <c r="F81" s="54"/>
      <c r="G81" s="58"/>
      <c r="H81" s="58"/>
      <c r="I81" s="58"/>
      <c r="J81" s="58"/>
      <c r="K81" s="58"/>
      <c r="L81" s="58"/>
      <c r="M81" s="125"/>
      <c r="N81" s="115"/>
      <c r="O81" s="111"/>
      <c r="P81" s="50"/>
      <c r="Q81" s="59"/>
      <c r="R81" s="53"/>
      <c r="S81" s="53"/>
      <c r="T81" s="43"/>
      <c r="U81" s="43"/>
      <c r="V81" s="43"/>
      <c r="W81" s="43"/>
      <c r="X81" s="43"/>
      <c r="Y81" s="44"/>
      <c r="Z81" s="52"/>
      <c r="AA81" s="52"/>
      <c r="AB81" s="53"/>
      <c r="AC81" s="53"/>
      <c r="AD81" s="45"/>
      <c r="AE81" s="44"/>
      <c r="AF81" s="42"/>
      <c r="AG81" s="48"/>
      <c r="AH81" s="100"/>
      <c r="AI81" s="50"/>
      <c r="AJ81" s="45"/>
      <c r="AK81" s="130"/>
      <c r="AL81" s="41"/>
      <c r="AM81" s="150"/>
      <c r="AN81" s="56"/>
      <c r="AO81" s="42"/>
      <c r="AP81" s="47"/>
      <c r="AQ81" s="29"/>
    </row>
    <row r="82" spans="2:43" ht="32.25" customHeight="1">
      <c r="B82" s="67"/>
      <c r="C82" s="79"/>
      <c r="D82" s="79"/>
      <c r="E82" s="79"/>
      <c r="F82" s="68"/>
      <c r="G82" s="69"/>
      <c r="H82" s="69"/>
      <c r="I82" s="69"/>
      <c r="J82" s="69"/>
      <c r="K82" s="69"/>
      <c r="L82" s="69"/>
      <c r="M82" s="129"/>
      <c r="N82" s="119"/>
      <c r="O82" s="113"/>
      <c r="P82" s="71"/>
      <c r="Q82" s="72"/>
      <c r="R82" s="73"/>
      <c r="S82" s="73"/>
      <c r="T82" s="74"/>
      <c r="U82" s="74"/>
      <c r="V82" s="74"/>
      <c r="W82" s="74"/>
      <c r="X82" s="74"/>
      <c r="Y82" s="75"/>
      <c r="Z82" s="73"/>
      <c r="AA82" s="73"/>
      <c r="AB82" s="73"/>
      <c r="AC82" s="76"/>
      <c r="AD82" s="77"/>
      <c r="AE82" s="75"/>
      <c r="AF82" s="71"/>
      <c r="AG82" s="78"/>
      <c r="AH82" s="101"/>
      <c r="AI82" s="71"/>
      <c r="AJ82" s="77"/>
      <c r="AK82" s="132"/>
      <c r="AL82" s="70"/>
      <c r="AM82" s="152"/>
      <c r="AN82" s="79"/>
      <c r="AO82" s="71"/>
      <c r="AP82" s="80"/>
      <c r="AQ82" s="29"/>
    </row>
    <row r="83" spans="2:43" ht="17.25" customHeight="1" thickBot="1">
      <c r="N83" s="26"/>
      <c r="AQ83" s="29"/>
    </row>
    <row r="84" spans="2:43" ht="32.25" customHeight="1">
      <c r="G84" s="81" t="s">
        <v>122</v>
      </c>
      <c r="H84" s="103"/>
      <c r="I84" s="103"/>
      <c r="J84" s="103"/>
      <c r="K84" s="103"/>
      <c r="L84" s="103"/>
      <c r="M84" s="103"/>
      <c r="N84" s="144" t="e">
        <f>MAX(N8:N82)</f>
        <v>#VALUE!</v>
      </c>
      <c r="AQ84" s="29"/>
    </row>
    <row r="85" spans="2:43" ht="32.25" customHeight="1">
      <c r="G85" s="82" t="s">
        <v>123</v>
      </c>
      <c r="H85" s="104"/>
      <c r="I85" s="104"/>
      <c r="J85" s="104"/>
      <c r="K85" s="104"/>
      <c r="L85" s="104"/>
      <c r="M85" s="104"/>
      <c r="N85" s="145" t="e">
        <f>MIN(N8:N82)</f>
        <v>#VALUE!</v>
      </c>
      <c r="AQ85" s="29"/>
    </row>
    <row r="86" spans="2:43" ht="32.25" customHeight="1" thickBot="1">
      <c r="G86" s="83" t="s">
        <v>124</v>
      </c>
      <c r="H86" s="105"/>
      <c r="I86" s="105"/>
      <c r="J86" s="105"/>
      <c r="K86" s="105"/>
      <c r="L86" s="105"/>
      <c r="M86" s="105"/>
      <c r="N86" s="146" t="e">
        <f>AVERAGE(N8:N82)</f>
        <v>#VALUE!</v>
      </c>
      <c r="AQ86" s="29"/>
    </row>
    <row r="87" spans="2:43" ht="32.25" customHeight="1">
      <c r="G87" s="84"/>
      <c r="H87" s="84"/>
      <c r="I87" s="84"/>
      <c r="J87" s="84"/>
      <c r="K87" s="84"/>
      <c r="L87" s="84"/>
      <c r="M87" s="84"/>
      <c r="N87" s="84"/>
      <c r="AQ87" s="29"/>
    </row>
    <row r="88" spans="2:43" ht="32.25" customHeight="1">
      <c r="G88" s="84"/>
      <c r="H88" s="84"/>
      <c r="I88" s="84"/>
      <c r="J88" s="84"/>
      <c r="K88" s="84"/>
      <c r="L88" s="84"/>
      <c r="M88" s="84"/>
      <c r="N88" s="84"/>
      <c r="AQ88" s="29"/>
    </row>
    <row r="89" spans="2:43" ht="32.25" customHeight="1">
      <c r="G89" s="84"/>
      <c r="H89" s="84"/>
      <c r="I89" s="84"/>
      <c r="J89" s="84"/>
      <c r="K89" s="84"/>
      <c r="L89" s="84"/>
      <c r="M89" s="84"/>
      <c r="N89" s="84"/>
      <c r="AQ89" s="29"/>
    </row>
    <row r="90" spans="2:43" ht="32.25" customHeight="1">
      <c r="G90" s="84"/>
      <c r="H90" s="84"/>
      <c r="I90" s="84"/>
      <c r="J90" s="84"/>
      <c r="K90" s="84"/>
      <c r="L90" s="84"/>
      <c r="M90" s="84"/>
      <c r="N90" s="85"/>
      <c r="AQ90" s="29"/>
    </row>
    <row r="91" spans="2:43" ht="11.25" customHeight="1">
      <c r="AQ91" s="29"/>
    </row>
  </sheetData>
  <sheetProtection sheet="1" objects="1" scenarios="1"/>
  <mergeCells count="22">
    <mergeCell ref="AO4:AP4"/>
    <mergeCell ref="L6:L7"/>
    <mergeCell ref="C6:C7"/>
    <mergeCell ref="D6:D7"/>
    <mergeCell ref="AG6:AI6"/>
    <mergeCell ref="AL6:AM6"/>
    <mergeCell ref="AN6:AO6"/>
    <mergeCell ref="AP6:AP7"/>
    <mergeCell ref="Q6:AF6"/>
    <mergeCell ref="B2:E2"/>
    <mergeCell ref="M6:M7"/>
    <mergeCell ref="AJ6:AK6"/>
    <mergeCell ref="B6:B7"/>
    <mergeCell ref="F6:F7"/>
    <mergeCell ref="G6:G7"/>
    <mergeCell ref="N6:N7"/>
    <mergeCell ref="O6:P6"/>
    <mergeCell ref="E6:E7"/>
    <mergeCell ref="I6:I7"/>
    <mergeCell ref="J6:J7"/>
    <mergeCell ref="K6:K7"/>
    <mergeCell ref="H6:H7"/>
  </mergeCells>
  <phoneticPr fontId="15" type="noConversion"/>
  <pageMargins left="0.25" right="0.25" top="0.75" bottom="0.75" header="0.3" footer="0.3"/>
  <pageSetup paperSize="9" scale="3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63"/>
  <sheetViews>
    <sheetView workbookViewId="0">
      <selection activeCell="C19" sqref="C19"/>
    </sheetView>
  </sheetViews>
  <sheetFormatPr defaultRowHeight="16.5"/>
  <cols>
    <col min="2" max="2" width="19.625" customWidth="1"/>
    <col min="3" max="3" width="23.625" customWidth="1"/>
    <col min="6" max="6" width="20.75" customWidth="1"/>
    <col min="7" max="7" width="25.25" customWidth="1"/>
  </cols>
  <sheetData>
    <row r="3" spans="2:8">
      <c r="B3" s="5" t="s">
        <v>125</v>
      </c>
      <c r="C3" s="5" t="s">
        <v>150</v>
      </c>
      <c r="F3" s="310" t="s">
        <v>146</v>
      </c>
      <c r="G3" s="9" t="s">
        <v>147</v>
      </c>
      <c r="H3" s="10">
        <v>11</v>
      </c>
    </row>
    <row r="4" spans="2:8">
      <c r="B4" s="10" t="s">
        <v>141</v>
      </c>
      <c r="C4" s="10">
        <v>16</v>
      </c>
      <c r="F4" s="310"/>
      <c r="G4" s="9" t="s">
        <v>148</v>
      </c>
      <c r="H4" s="10">
        <v>15</v>
      </c>
    </row>
    <row r="5" spans="2:8">
      <c r="B5" s="10" t="s">
        <v>142</v>
      </c>
      <c r="C5" s="10">
        <v>18</v>
      </c>
      <c r="F5" s="310"/>
      <c r="G5" s="9" t="s">
        <v>149</v>
      </c>
      <c r="H5" s="10">
        <v>13</v>
      </c>
    </row>
    <row r="6" spans="2:8">
      <c r="B6" s="10" t="s">
        <v>143</v>
      </c>
      <c r="C6" s="10">
        <v>20</v>
      </c>
      <c r="F6" s="310" t="s">
        <v>128</v>
      </c>
      <c r="G6" s="9" t="s">
        <v>129</v>
      </c>
      <c r="H6" s="10">
        <v>11</v>
      </c>
    </row>
    <row r="7" spans="2:8">
      <c r="B7" s="10" t="s">
        <v>144</v>
      </c>
      <c r="C7" s="10">
        <v>16</v>
      </c>
      <c r="F7" s="310"/>
      <c r="G7" s="9" t="s">
        <v>130</v>
      </c>
      <c r="H7" s="10">
        <v>15</v>
      </c>
    </row>
    <row r="8" spans="2:8">
      <c r="B8" s="10" t="s">
        <v>145</v>
      </c>
      <c r="C8" s="10">
        <v>14</v>
      </c>
      <c r="F8" s="310"/>
      <c r="G8" s="9" t="s">
        <v>131</v>
      </c>
      <c r="H8" s="10">
        <v>13</v>
      </c>
    </row>
    <row r="9" spans="2:8">
      <c r="F9" s="310" t="s">
        <v>139</v>
      </c>
      <c r="G9" s="9" t="s">
        <v>136</v>
      </c>
      <c r="H9" s="10">
        <v>15</v>
      </c>
    </row>
    <row r="10" spans="2:8">
      <c r="F10" s="310"/>
      <c r="G10" s="9" t="s">
        <v>137</v>
      </c>
      <c r="H10" s="10">
        <v>13</v>
      </c>
    </row>
    <row r="11" spans="2:8">
      <c r="B11" s="310" t="s">
        <v>127</v>
      </c>
      <c r="C11" s="6" t="s">
        <v>133</v>
      </c>
      <c r="D11" s="11">
        <v>15</v>
      </c>
      <c r="F11" s="310"/>
      <c r="G11" s="9" t="s">
        <v>138</v>
      </c>
      <c r="H11" s="10">
        <v>11</v>
      </c>
    </row>
    <row r="12" spans="2:8">
      <c r="B12" s="310"/>
      <c r="C12" s="6" t="s">
        <v>134</v>
      </c>
      <c r="D12" s="11">
        <v>13</v>
      </c>
    </row>
    <row r="13" spans="2:8">
      <c r="B13" s="310"/>
      <c r="C13" s="6" t="s">
        <v>135</v>
      </c>
      <c r="D13" s="11">
        <v>11</v>
      </c>
      <c r="F13" s="5" t="s">
        <v>151</v>
      </c>
      <c r="G13" s="5" t="s">
        <v>150</v>
      </c>
    </row>
    <row r="14" spans="2:8" ht="16.5" customHeight="1">
      <c r="B14" s="310" t="s">
        <v>132</v>
      </c>
      <c r="C14" s="6" t="s">
        <v>133</v>
      </c>
      <c r="D14" s="11">
        <v>13</v>
      </c>
      <c r="F14" s="11" t="s">
        <v>142</v>
      </c>
      <c r="G14" s="11">
        <v>15</v>
      </c>
    </row>
    <row r="15" spans="2:8">
      <c r="B15" s="310"/>
      <c r="C15" s="6" t="s">
        <v>134</v>
      </c>
      <c r="D15" s="11">
        <v>11</v>
      </c>
      <c r="F15" s="11" t="s">
        <v>152</v>
      </c>
      <c r="G15" s="11">
        <v>13</v>
      </c>
    </row>
    <row r="16" spans="2:8">
      <c r="B16" s="310"/>
      <c r="C16" s="6" t="s">
        <v>135</v>
      </c>
      <c r="D16" s="11">
        <v>9</v>
      </c>
      <c r="F16" s="11" t="s">
        <v>153</v>
      </c>
      <c r="G16" s="11">
        <v>11</v>
      </c>
    </row>
    <row r="17" spans="2:7">
      <c r="F17" s="11" t="s">
        <v>145</v>
      </c>
      <c r="G17" s="11">
        <v>9</v>
      </c>
    </row>
    <row r="19" spans="2:7">
      <c r="B19" s="310" t="s">
        <v>159</v>
      </c>
      <c r="C19" s="6" t="s">
        <v>133</v>
      </c>
      <c r="D19" s="11">
        <v>15</v>
      </c>
      <c r="F19" s="5" t="s">
        <v>154</v>
      </c>
      <c r="G19" s="5" t="s">
        <v>150</v>
      </c>
    </row>
    <row r="20" spans="2:7">
      <c r="B20" s="310"/>
      <c r="C20" s="6" t="s">
        <v>134</v>
      </c>
      <c r="D20" s="11">
        <v>13</v>
      </c>
      <c r="F20" s="11" t="s">
        <v>155</v>
      </c>
      <c r="G20" s="11">
        <v>20</v>
      </c>
    </row>
    <row r="21" spans="2:7">
      <c r="B21" s="310"/>
      <c r="C21" s="6" t="s">
        <v>135</v>
      </c>
      <c r="D21" s="11">
        <v>11</v>
      </c>
      <c r="F21" s="11" t="s">
        <v>156</v>
      </c>
      <c r="G21" s="11">
        <v>18</v>
      </c>
    </row>
    <row r="22" spans="2:7">
      <c r="B22" s="310" t="s">
        <v>140</v>
      </c>
      <c r="C22" s="6" t="s">
        <v>133</v>
      </c>
      <c r="D22" s="11">
        <v>11</v>
      </c>
      <c r="F22" s="11" t="s">
        <v>157</v>
      </c>
      <c r="G22" s="11">
        <v>16</v>
      </c>
    </row>
    <row r="23" spans="2:7">
      <c r="B23" s="310"/>
      <c r="C23" s="6" t="s">
        <v>126</v>
      </c>
      <c r="D23" s="11">
        <v>9</v>
      </c>
      <c r="F23" s="11" t="s">
        <v>158</v>
      </c>
      <c r="G23" s="11">
        <v>14</v>
      </c>
    </row>
    <row r="25" spans="2:7">
      <c r="F25" s="5" t="s">
        <v>211</v>
      </c>
      <c r="G25" s="5" t="s">
        <v>150</v>
      </c>
    </row>
    <row r="26" spans="2:7">
      <c r="F26" s="11" t="s">
        <v>212</v>
      </c>
      <c r="G26" s="11">
        <v>15</v>
      </c>
    </row>
    <row r="27" spans="2:7">
      <c r="F27" s="11" t="s">
        <v>213</v>
      </c>
      <c r="G27" s="11">
        <v>13</v>
      </c>
    </row>
    <row r="28" spans="2:7">
      <c r="F28" s="11" t="s">
        <v>214</v>
      </c>
      <c r="G28" s="11">
        <v>11</v>
      </c>
    </row>
    <row r="29" spans="2:7">
      <c r="F29" s="11" t="s">
        <v>215</v>
      </c>
      <c r="G29" s="11">
        <v>9</v>
      </c>
    </row>
    <row r="54" spans="2:2" ht="17.25" thickBot="1"/>
    <row r="55" spans="2:2" ht="17.25" thickTop="1">
      <c r="B55" s="7">
        <v>60</v>
      </c>
    </row>
    <row r="56" spans="2:2">
      <c r="B56" s="8">
        <v>60.1</v>
      </c>
    </row>
    <row r="57" spans="2:2">
      <c r="B57" s="8">
        <v>64.3</v>
      </c>
    </row>
    <row r="58" spans="2:2">
      <c r="B58" s="8">
        <v>67.5</v>
      </c>
    </row>
    <row r="59" spans="2:2">
      <c r="B59" s="8">
        <v>68.2</v>
      </c>
    </row>
    <row r="60" spans="2:2">
      <c r="B60" s="8">
        <v>63.5</v>
      </c>
    </row>
    <row r="61" spans="2:2">
      <c r="B61" s="8">
        <v>67.5</v>
      </c>
    </row>
    <row r="62" spans="2:2">
      <c r="B62" s="8">
        <v>68.8</v>
      </c>
    </row>
    <row r="63" spans="2:2">
      <c r="B63" s="8">
        <v>67.900000000000006</v>
      </c>
    </row>
  </sheetData>
  <sheetProtection sheet="1" objects="1" scenarios="1"/>
  <mergeCells count="7">
    <mergeCell ref="B19:B21"/>
    <mergeCell ref="B22:B23"/>
    <mergeCell ref="F3:F5"/>
    <mergeCell ref="F6:F8"/>
    <mergeCell ref="F9:F11"/>
    <mergeCell ref="B11:B13"/>
    <mergeCell ref="B14:B16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9</vt:i4>
      </vt:variant>
    </vt:vector>
  </HeadingPairs>
  <TitlesOfParts>
    <vt:vector size="12" baseType="lpstr">
      <vt:lpstr>신청서</vt:lpstr>
      <vt:lpstr>평가표</vt:lpstr>
      <vt:lpstr>Sheet1</vt:lpstr>
      <vt:lpstr>신청서!Print_Area</vt:lpstr>
      <vt:lpstr>신청서!구조</vt:lpstr>
      <vt:lpstr>신청서!도로</vt:lpstr>
      <vt:lpstr>신청서!미선택</vt:lpstr>
      <vt:lpstr>신청서!수자원</vt:lpstr>
      <vt:lpstr>신청서!조경</vt:lpstr>
      <vt:lpstr>신청서!토목시공</vt:lpstr>
      <vt:lpstr>신청서!토질</vt:lpstr>
      <vt:lpstr>신청서!환경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2019-08-26T09:11:26Z</cp:lastPrinted>
  <dcterms:created xsi:type="dcterms:W3CDTF">2010-03-02T05:56:04Z</dcterms:created>
  <dcterms:modified xsi:type="dcterms:W3CDTF">2019-08-26T10:11:20Z</dcterms:modified>
</cp:coreProperties>
</file>